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гл.бух\2023 год\ПФХД\ПФХД бумажные 2023\ПФХД утвержденные из Рамзес\"/>
    </mc:Choice>
  </mc:AlternateContent>
  <bookViews>
    <workbookView xWindow="0" yWindow="0" windowWidth="16380" windowHeight="8190"/>
  </bookViews>
  <sheets>
    <sheet name="ПФХД" sheetId="1" r:id="rId1"/>
    <sheet name="Раздел 1" sheetId="2" r:id="rId2"/>
    <sheet name="Раздел 2" sheetId="3" r:id="rId3"/>
    <sheet name="КВР 111" sheetId="4" r:id="rId4"/>
    <sheet name="КВР 112" sheetId="5" r:id="rId5"/>
    <sheet name="КВР 113" sheetId="6" r:id="rId6"/>
    <sheet name="КВР 119" sheetId="7" r:id="rId7"/>
    <sheet name="КВР 241,243,244,245" sheetId="8" r:id="rId8"/>
    <sheet name="КВР 321" sheetId="9" r:id="rId9"/>
    <sheet name="КВР 340" sheetId="10" r:id="rId10"/>
    <sheet name="КВР 350" sheetId="11" r:id="rId11"/>
    <sheet name="КВР 360" sheetId="12" r:id="rId12"/>
    <sheet name="КВР 613,623,634,814" sheetId="13" r:id="rId13"/>
    <sheet name="КВР 831" sheetId="14" r:id="rId14"/>
    <sheet name="КВР 851" sheetId="15" r:id="rId15"/>
    <sheet name="КВР 852" sheetId="16" r:id="rId16"/>
    <sheet name="КВР 853" sheetId="17" r:id="rId17"/>
    <sheet name="КВР 862" sheetId="18" r:id="rId18"/>
    <sheet name="КВР 863" sheetId="19" r:id="rId19"/>
    <sheet name="Обоснования доходов" sheetId="20" r:id="rId20"/>
    <sheet name="Протокол изменений" sheetId="21" r:id="rId21"/>
  </sheets>
  <calcPr calcId="162913"/>
</workbook>
</file>

<file path=xl/calcChain.xml><?xml version="1.0" encoding="utf-8"?>
<calcChain xmlns="http://schemas.openxmlformats.org/spreadsheetml/2006/main">
  <c r="H80" i="21" l="1"/>
  <c r="G80" i="21"/>
  <c r="F80" i="21"/>
  <c r="H67" i="21"/>
  <c r="G67" i="21"/>
  <c r="F67" i="21"/>
  <c r="F69" i="20"/>
  <c r="E69" i="20"/>
  <c r="D69" i="20"/>
  <c r="L33" i="20"/>
  <c r="I33" i="20"/>
  <c r="F33" i="20"/>
  <c r="L19" i="20"/>
  <c r="I19" i="20"/>
  <c r="F19" i="20"/>
  <c r="F17" i="19"/>
  <c r="E17" i="19"/>
  <c r="D17" i="19"/>
  <c r="F31" i="18"/>
  <c r="E31" i="18"/>
  <c r="D31" i="18"/>
  <c r="F21" i="18"/>
  <c r="E21" i="18"/>
  <c r="D21" i="18"/>
  <c r="L43" i="17"/>
  <c r="I43" i="17"/>
  <c r="F43" i="17"/>
  <c r="F35" i="17"/>
  <c r="E35" i="17"/>
  <c r="D35" i="17"/>
  <c r="F21" i="17"/>
  <c r="E21" i="17"/>
  <c r="D21" i="17"/>
  <c r="F138" i="16"/>
  <c r="E138" i="16"/>
  <c r="D138" i="16"/>
  <c r="F34" i="16"/>
  <c r="E34" i="16"/>
  <c r="D34" i="16"/>
  <c r="F21" i="16"/>
  <c r="E21" i="16"/>
  <c r="D21" i="16"/>
  <c r="O116" i="15"/>
  <c r="M116" i="15"/>
  <c r="K116" i="15"/>
  <c r="I116" i="15"/>
  <c r="G116" i="15"/>
  <c r="E116" i="15"/>
  <c r="D116" i="15"/>
  <c r="O115" i="15"/>
  <c r="M109" i="15"/>
  <c r="I109" i="15"/>
  <c r="H109" i="15"/>
  <c r="E109" i="15"/>
  <c r="O101" i="15"/>
  <c r="M101" i="15"/>
  <c r="K101" i="15"/>
  <c r="I101" i="15"/>
  <c r="G101" i="15"/>
  <c r="E101" i="15"/>
  <c r="D101" i="15"/>
  <c r="O100" i="15"/>
  <c r="M94" i="15"/>
  <c r="I94" i="15"/>
  <c r="H94" i="15"/>
  <c r="E94" i="15"/>
  <c r="O86" i="15"/>
  <c r="M86" i="15"/>
  <c r="K86" i="15"/>
  <c r="I86" i="15"/>
  <c r="G86" i="15"/>
  <c r="E86" i="15"/>
  <c r="D86" i="15"/>
  <c r="O85" i="15"/>
  <c r="M79" i="15"/>
  <c r="I79" i="15"/>
  <c r="H79" i="15"/>
  <c r="E79" i="15"/>
  <c r="G71" i="15"/>
  <c r="F71" i="15"/>
  <c r="E71" i="15"/>
  <c r="O63" i="15"/>
  <c r="M63" i="15"/>
  <c r="L63" i="15"/>
  <c r="I63" i="15"/>
  <c r="G63" i="15"/>
  <c r="F63" i="15"/>
  <c r="D63" i="15"/>
  <c r="C63" i="15"/>
  <c r="O55" i="15"/>
  <c r="M55" i="15"/>
  <c r="L55" i="15"/>
  <c r="I55" i="15"/>
  <c r="G55" i="15"/>
  <c r="F55" i="15"/>
  <c r="D55" i="15"/>
  <c r="C55" i="15"/>
  <c r="O47" i="15"/>
  <c r="M47" i="15"/>
  <c r="L47" i="15"/>
  <c r="I47" i="15"/>
  <c r="G47" i="15"/>
  <c r="F47" i="15"/>
  <c r="D47" i="15"/>
  <c r="C47" i="15"/>
  <c r="F31" i="15"/>
  <c r="E31" i="15"/>
  <c r="D31" i="15"/>
  <c r="F21" i="15"/>
  <c r="E21" i="15"/>
  <c r="D21" i="15"/>
  <c r="F30" i="14"/>
  <c r="E30" i="14"/>
  <c r="D30" i="14"/>
  <c r="F21" i="14"/>
  <c r="E21" i="14"/>
  <c r="D21" i="14"/>
  <c r="F30" i="12"/>
  <c r="E30" i="12"/>
  <c r="D30" i="12"/>
  <c r="F21" i="12"/>
  <c r="E21" i="12"/>
  <c r="D21" i="12"/>
  <c r="F31" i="11"/>
  <c r="E31" i="11"/>
  <c r="D31" i="11"/>
  <c r="F21" i="11"/>
  <c r="E21" i="11"/>
  <c r="D21" i="11"/>
  <c r="I39" i="10"/>
  <c r="F30" i="10"/>
  <c r="E30" i="10"/>
  <c r="D30" i="10"/>
  <c r="F21" i="10"/>
  <c r="E21" i="10"/>
  <c r="D21" i="10"/>
  <c r="P37" i="9"/>
  <c r="L37" i="9"/>
  <c r="H37" i="9"/>
  <c r="F29" i="9"/>
  <c r="E29" i="9"/>
  <c r="D29" i="9"/>
  <c r="F21" i="9"/>
  <c r="E21" i="9"/>
  <c r="D21" i="9"/>
  <c r="R282" i="8"/>
  <c r="Q282" i="8"/>
  <c r="P282" i="8"/>
  <c r="R280" i="8"/>
  <c r="Q280" i="8"/>
  <c r="P280" i="8"/>
  <c r="R278" i="8"/>
  <c r="Q278" i="8"/>
  <c r="P278" i="8"/>
  <c r="R274" i="8"/>
  <c r="Q274" i="8"/>
  <c r="P274" i="8"/>
  <c r="R271" i="8"/>
  <c r="Q271" i="8"/>
  <c r="P271" i="8"/>
  <c r="R269" i="8"/>
  <c r="Q269" i="8"/>
  <c r="P269" i="8"/>
  <c r="R258" i="8"/>
  <c r="Q258" i="8"/>
  <c r="Q283" i="8" s="1"/>
  <c r="P258" i="8"/>
  <c r="R244" i="8"/>
  <c r="Q244" i="8"/>
  <c r="P244" i="8"/>
  <c r="P283" i="8" s="1"/>
  <c r="R237" i="8"/>
  <c r="Q237" i="8"/>
  <c r="P237" i="8"/>
  <c r="R235" i="8"/>
  <c r="R283" i="8" s="1"/>
  <c r="Q235" i="8"/>
  <c r="P235" i="8"/>
  <c r="M226" i="8"/>
  <c r="L226" i="8"/>
  <c r="K226" i="8"/>
  <c r="J226" i="8"/>
  <c r="I226" i="8"/>
  <c r="H226" i="8"/>
  <c r="G226" i="8"/>
  <c r="F226" i="8"/>
  <c r="E226" i="8"/>
  <c r="D226" i="8"/>
  <c r="C226" i="8"/>
  <c r="B226" i="8"/>
  <c r="M224" i="8"/>
  <c r="L224" i="8"/>
  <c r="K224" i="8"/>
  <c r="J224" i="8"/>
  <c r="I224" i="8"/>
  <c r="H224" i="8"/>
  <c r="G224" i="8"/>
  <c r="F224" i="8"/>
  <c r="E224" i="8"/>
  <c r="D224" i="8"/>
  <c r="C224" i="8"/>
  <c r="B224" i="8"/>
  <c r="M222" i="8"/>
  <c r="L222" i="8"/>
  <c r="K222" i="8"/>
  <c r="J222" i="8"/>
  <c r="I222" i="8"/>
  <c r="H222" i="8"/>
  <c r="G222" i="8"/>
  <c r="F222" i="8"/>
  <c r="E222" i="8"/>
  <c r="D222" i="8"/>
  <c r="C222" i="8"/>
  <c r="B222" i="8"/>
  <c r="M219" i="8"/>
  <c r="L219" i="8"/>
  <c r="K219" i="8"/>
  <c r="J219" i="8"/>
  <c r="I219" i="8"/>
  <c r="H219" i="8"/>
  <c r="G219" i="8"/>
  <c r="F219" i="8"/>
  <c r="E219" i="8"/>
  <c r="D219" i="8"/>
  <c r="C219" i="8"/>
  <c r="B219" i="8"/>
  <c r="M217" i="8"/>
  <c r="L217" i="8"/>
  <c r="K217" i="8"/>
  <c r="J217" i="8"/>
  <c r="I217" i="8"/>
  <c r="H217" i="8"/>
  <c r="G217" i="8"/>
  <c r="F217" i="8"/>
  <c r="E217" i="8"/>
  <c r="D217" i="8"/>
  <c r="C217" i="8"/>
  <c r="B217" i="8"/>
  <c r="M215" i="8"/>
  <c r="L215" i="8"/>
  <c r="K215" i="8"/>
  <c r="J215" i="8"/>
  <c r="I215" i="8"/>
  <c r="H215" i="8"/>
  <c r="G215" i="8"/>
  <c r="F215" i="8"/>
  <c r="E215" i="8"/>
  <c r="D215" i="8"/>
  <c r="C215" i="8"/>
  <c r="B215" i="8"/>
  <c r="M204" i="8"/>
  <c r="L204" i="8"/>
  <c r="K204" i="8"/>
  <c r="J204" i="8"/>
  <c r="I204" i="8"/>
  <c r="H204" i="8"/>
  <c r="G204" i="8"/>
  <c r="F204" i="8"/>
  <c r="E204" i="8"/>
  <c r="D204" i="8"/>
  <c r="C204" i="8"/>
  <c r="B204" i="8"/>
  <c r="M191" i="8"/>
  <c r="L191" i="8"/>
  <c r="K191" i="8"/>
  <c r="J191" i="8"/>
  <c r="I191" i="8"/>
  <c r="H191" i="8"/>
  <c r="G191" i="8"/>
  <c r="F191" i="8"/>
  <c r="E191" i="8"/>
  <c r="D191" i="8"/>
  <c r="C191" i="8"/>
  <c r="B191" i="8"/>
  <c r="M186" i="8"/>
  <c r="L186" i="8"/>
  <c r="K186" i="8"/>
  <c r="J186" i="8"/>
  <c r="I186" i="8"/>
  <c r="H186" i="8"/>
  <c r="G186" i="8"/>
  <c r="F186" i="8"/>
  <c r="E186" i="8"/>
  <c r="D186" i="8"/>
  <c r="C186" i="8"/>
  <c r="B186" i="8"/>
  <c r="M184" i="8"/>
  <c r="M227" i="8" s="1"/>
  <c r="L184" i="8"/>
  <c r="L227" i="8" s="1"/>
  <c r="K184" i="8"/>
  <c r="K227" i="8" s="1"/>
  <c r="J184" i="8"/>
  <c r="J227" i="8" s="1"/>
  <c r="I184" i="8"/>
  <c r="I227" i="8" s="1"/>
  <c r="H184" i="8"/>
  <c r="H227" i="8" s="1"/>
  <c r="G184" i="8"/>
  <c r="G227" i="8" s="1"/>
  <c r="F184" i="8"/>
  <c r="F227" i="8" s="1"/>
  <c r="E184" i="8"/>
  <c r="E227" i="8" s="1"/>
  <c r="D184" i="8"/>
  <c r="D227" i="8" s="1"/>
  <c r="C184" i="8"/>
  <c r="C227" i="8" s="1"/>
  <c r="B184" i="8"/>
  <c r="B227" i="8" s="1"/>
  <c r="Q175" i="8"/>
  <c r="P175" i="8"/>
  <c r="O175" i="8"/>
  <c r="N175" i="8"/>
  <c r="M175" i="8"/>
  <c r="L175" i="8"/>
  <c r="K175" i="8"/>
  <c r="J175" i="8"/>
  <c r="I175" i="8"/>
  <c r="H175" i="8"/>
  <c r="G175" i="8"/>
  <c r="F175" i="8"/>
  <c r="E175" i="8"/>
  <c r="D175" i="8"/>
  <c r="C175" i="8"/>
  <c r="B175" i="8"/>
  <c r="Q173" i="8"/>
  <c r="P173" i="8"/>
  <c r="O173" i="8"/>
  <c r="N173" i="8"/>
  <c r="M173" i="8"/>
  <c r="L173" i="8"/>
  <c r="K173" i="8"/>
  <c r="J173" i="8"/>
  <c r="I173" i="8"/>
  <c r="H173" i="8"/>
  <c r="G173" i="8"/>
  <c r="F173" i="8"/>
  <c r="E173" i="8"/>
  <c r="D173" i="8"/>
  <c r="C173" i="8"/>
  <c r="B173" i="8"/>
  <c r="Q171" i="8"/>
  <c r="P171" i="8"/>
  <c r="O171" i="8"/>
  <c r="N171" i="8"/>
  <c r="M171" i="8"/>
  <c r="L171" i="8"/>
  <c r="K171" i="8"/>
  <c r="J171" i="8"/>
  <c r="I171" i="8"/>
  <c r="H171" i="8"/>
  <c r="G171" i="8"/>
  <c r="F171" i="8"/>
  <c r="E171" i="8"/>
  <c r="D171" i="8"/>
  <c r="C171" i="8"/>
  <c r="B171" i="8"/>
  <c r="Q168" i="8"/>
  <c r="P168" i="8"/>
  <c r="O168" i="8"/>
  <c r="N168" i="8"/>
  <c r="M168" i="8"/>
  <c r="L168" i="8"/>
  <c r="K168" i="8"/>
  <c r="J168" i="8"/>
  <c r="I168" i="8"/>
  <c r="H168" i="8"/>
  <c r="G168" i="8"/>
  <c r="F168" i="8"/>
  <c r="E168" i="8"/>
  <c r="D168" i="8"/>
  <c r="C168" i="8"/>
  <c r="B168" i="8"/>
  <c r="Q166" i="8"/>
  <c r="P166" i="8"/>
  <c r="O166" i="8"/>
  <c r="N166" i="8"/>
  <c r="M166" i="8"/>
  <c r="L166" i="8"/>
  <c r="K166" i="8"/>
  <c r="J166" i="8"/>
  <c r="I166" i="8"/>
  <c r="H166" i="8"/>
  <c r="G166" i="8"/>
  <c r="F166" i="8"/>
  <c r="E166" i="8"/>
  <c r="D166" i="8"/>
  <c r="C166" i="8"/>
  <c r="B166" i="8"/>
  <c r="Q164" i="8"/>
  <c r="P164" i="8"/>
  <c r="O164" i="8"/>
  <c r="N164" i="8"/>
  <c r="M164" i="8"/>
  <c r="L164" i="8"/>
  <c r="K164" i="8"/>
  <c r="J164" i="8"/>
  <c r="I164" i="8"/>
  <c r="H164" i="8"/>
  <c r="G164" i="8"/>
  <c r="F164" i="8"/>
  <c r="E164" i="8"/>
  <c r="D164" i="8"/>
  <c r="C164" i="8"/>
  <c r="B164" i="8"/>
  <c r="Q153" i="8"/>
  <c r="P153" i="8"/>
  <c r="O153" i="8"/>
  <c r="N153" i="8"/>
  <c r="M153" i="8"/>
  <c r="L153" i="8"/>
  <c r="K153" i="8"/>
  <c r="J153" i="8"/>
  <c r="I153" i="8"/>
  <c r="H153" i="8"/>
  <c r="G153" i="8"/>
  <c r="F153" i="8"/>
  <c r="E153" i="8"/>
  <c r="D153" i="8"/>
  <c r="C153" i="8"/>
  <c r="B153" i="8"/>
  <c r="Q140" i="8"/>
  <c r="P140" i="8"/>
  <c r="O140" i="8"/>
  <c r="N140" i="8"/>
  <c r="M140" i="8"/>
  <c r="L140" i="8"/>
  <c r="K140" i="8"/>
  <c r="J140" i="8"/>
  <c r="I140" i="8"/>
  <c r="H140" i="8"/>
  <c r="G140" i="8"/>
  <c r="F140" i="8"/>
  <c r="E140" i="8"/>
  <c r="D140" i="8"/>
  <c r="C140" i="8"/>
  <c r="B140" i="8"/>
  <c r="Q135" i="8"/>
  <c r="P135" i="8"/>
  <c r="O135" i="8"/>
  <c r="N135" i="8"/>
  <c r="M135" i="8"/>
  <c r="L135" i="8"/>
  <c r="K135" i="8"/>
  <c r="J135" i="8"/>
  <c r="I135" i="8"/>
  <c r="H135" i="8"/>
  <c r="G135" i="8"/>
  <c r="F135" i="8"/>
  <c r="E135" i="8"/>
  <c r="D135" i="8"/>
  <c r="C135" i="8"/>
  <c r="B135" i="8"/>
  <c r="Q133" i="8"/>
  <c r="Q176" i="8" s="1"/>
  <c r="P133" i="8"/>
  <c r="P176" i="8" s="1"/>
  <c r="O133" i="8"/>
  <c r="O176" i="8" s="1"/>
  <c r="N133" i="8"/>
  <c r="N176" i="8" s="1"/>
  <c r="M133" i="8"/>
  <c r="M176" i="8" s="1"/>
  <c r="L133" i="8"/>
  <c r="L176" i="8" s="1"/>
  <c r="K133" i="8"/>
  <c r="K176" i="8" s="1"/>
  <c r="J133" i="8"/>
  <c r="J176" i="8" s="1"/>
  <c r="I133" i="8"/>
  <c r="I176" i="8" s="1"/>
  <c r="H133" i="8"/>
  <c r="H176" i="8" s="1"/>
  <c r="G133" i="8"/>
  <c r="G176" i="8" s="1"/>
  <c r="F133" i="8"/>
  <c r="F176" i="8" s="1"/>
  <c r="E133" i="8"/>
  <c r="E176" i="8" s="1"/>
  <c r="D133" i="8"/>
  <c r="D176" i="8" s="1"/>
  <c r="C133" i="8"/>
  <c r="C176" i="8" s="1"/>
  <c r="B133" i="8"/>
  <c r="B176" i="8" s="1"/>
  <c r="Y123" i="8"/>
  <c r="X123" i="8"/>
  <c r="W123" i="8"/>
  <c r="V123" i="8"/>
  <c r="U123" i="8"/>
  <c r="T123" i="8"/>
  <c r="S123" i="8"/>
  <c r="R123" i="8"/>
  <c r="Q123" i="8"/>
  <c r="P123" i="8"/>
  <c r="O123" i="8"/>
  <c r="N123" i="8"/>
  <c r="M123" i="8"/>
  <c r="L123" i="8"/>
  <c r="K123" i="8"/>
  <c r="J123" i="8"/>
  <c r="I123" i="8"/>
  <c r="H123" i="8"/>
  <c r="G123" i="8"/>
  <c r="F123" i="8"/>
  <c r="E123" i="8"/>
  <c r="D123" i="8"/>
  <c r="C123" i="8"/>
  <c r="B123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B121" i="8"/>
  <c r="Y119" i="8"/>
  <c r="X119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B119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B116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B112" i="8"/>
  <c r="Y101" i="8"/>
  <c r="X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B101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B88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B83" i="8"/>
  <c r="Y81" i="8"/>
  <c r="Y124" i="8" s="1"/>
  <c r="X81" i="8"/>
  <c r="X124" i="8" s="1"/>
  <c r="W81" i="8"/>
  <c r="W124" i="8" s="1"/>
  <c r="V81" i="8"/>
  <c r="V124" i="8" s="1"/>
  <c r="U81" i="8"/>
  <c r="U124" i="8" s="1"/>
  <c r="T81" i="8"/>
  <c r="T124" i="8" s="1"/>
  <c r="S81" i="8"/>
  <c r="S124" i="8" s="1"/>
  <c r="R81" i="8"/>
  <c r="R124" i="8" s="1"/>
  <c r="Q81" i="8"/>
  <c r="Q124" i="8" s="1"/>
  <c r="P81" i="8"/>
  <c r="P124" i="8" s="1"/>
  <c r="O81" i="8"/>
  <c r="O124" i="8" s="1"/>
  <c r="N81" i="8"/>
  <c r="N124" i="8" s="1"/>
  <c r="M81" i="8"/>
  <c r="M124" i="8" s="1"/>
  <c r="L81" i="8"/>
  <c r="L124" i="8" s="1"/>
  <c r="K81" i="8"/>
  <c r="K124" i="8" s="1"/>
  <c r="J81" i="8"/>
  <c r="J124" i="8" s="1"/>
  <c r="I81" i="8"/>
  <c r="I124" i="8" s="1"/>
  <c r="H81" i="8"/>
  <c r="H124" i="8" s="1"/>
  <c r="G81" i="8"/>
  <c r="G124" i="8" s="1"/>
  <c r="F81" i="8"/>
  <c r="F124" i="8" s="1"/>
  <c r="E81" i="8"/>
  <c r="E124" i="8" s="1"/>
  <c r="D81" i="8"/>
  <c r="D124" i="8" s="1"/>
  <c r="C81" i="8"/>
  <c r="C124" i="8" s="1"/>
  <c r="B81" i="8"/>
  <c r="B124" i="8" s="1"/>
  <c r="K71" i="8"/>
  <c r="J71" i="8"/>
  <c r="I71" i="8"/>
  <c r="H71" i="8"/>
  <c r="K69" i="8"/>
  <c r="J69" i="8"/>
  <c r="I69" i="8"/>
  <c r="H69" i="8"/>
  <c r="K67" i="8"/>
  <c r="J67" i="8"/>
  <c r="I67" i="8"/>
  <c r="H67" i="8"/>
  <c r="K64" i="8"/>
  <c r="J64" i="8"/>
  <c r="I64" i="8"/>
  <c r="H64" i="8"/>
  <c r="K62" i="8"/>
  <c r="J62" i="8"/>
  <c r="I62" i="8"/>
  <c r="H62" i="8"/>
  <c r="K60" i="8"/>
  <c r="J60" i="8"/>
  <c r="I60" i="8"/>
  <c r="H60" i="8"/>
  <c r="K49" i="8"/>
  <c r="J49" i="8"/>
  <c r="I49" i="8"/>
  <c r="H49" i="8"/>
  <c r="K36" i="8"/>
  <c r="J36" i="8"/>
  <c r="I36" i="8"/>
  <c r="H36" i="8"/>
  <c r="K31" i="8"/>
  <c r="J31" i="8"/>
  <c r="I31" i="8"/>
  <c r="H31" i="8"/>
  <c r="K29" i="8"/>
  <c r="K72" i="8" s="1"/>
  <c r="J29" i="8"/>
  <c r="J72" i="8" s="1"/>
  <c r="I29" i="8"/>
  <c r="I72" i="8" s="1"/>
  <c r="H29" i="8"/>
  <c r="H72" i="8" s="1"/>
  <c r="G21" i="8"/>
  <c r="F21" i="8"/>
  <c r="E21" i="8"/>
  <c r="D21" i="8"/>
  <c r="I48" i="7"/>
  <c r="H48" i="7"/>
  <c r="G48" i="7"/>
  <c r="F21" i="7"/>
  <c r="E21" i="7"/>
  <c r="D21" i="7"/>
  <c r="F21" i="6"/>
  <c r="E21" i="6"/>
  <c r="D21" i="6"/>
  <c r="F46" i="5"/>
  <c r="E46" i="5"/>
  <c r="D46" i="5"/>
  <c r="F21" i="5"/>
  <c r="E21" i="5"/>
  <c r="D21" i="5"/>
  <c r="L224" i="4"/>
  <c r="I224" i="4"/>
  <c r="F224" i="4"/>
  <c r="J216" i="4"/>
  <c r="J156" i="4"/>
  <c r="J96" i="4"/>
  <c r="F34" i="4"/>
  <c r="E34" i="4"/>
  <c r="D34" i="4"/>
  <c r="F21" i="4"/>
  <c r="E21" i="4"/>
  <c r="D21" i="4"/>
  <c r="H31" i="3"/>
  <c r="G31" i="3"/>
  <c r="F31" i="3"/>
  <c r="H27" i="3"/>
  <c r="G27" i="3"/>
  <c r="F27" i="3"/>
  <c r="H24" i="3"/>
  <c r="G24" i="3"/>
  <c r="F24" i="3"/>
  <c r="H21" i="3"/>
  <c r="G21" i="3"/>
  <c r="F21" i="3"/>
  <c r="H17" i="3"/>
  <c r="G17" i="3"/>
  <c r="F17" i="3"/>
  <c r="H14" i="3"/>
  <c r="G14" i="3"/>
  <c r="F14" i="3"/>
  <c r="H13" i="3"/>
  <c r="G13" i="3"/>
  <c r="F13" i="3"/>
  <c r="H7" i="3"/>
  <c r="G7" i="3"/>
  <c r="F7" i="3"/>
  <c r="G8" i="2"/>
  <c r="F8" i="2"/>
  <c r="E8" i="2"/>
</calcChain>
</file>

<file path=xl/sharedStrings.xml><?xml version="1.0" encoding="utf-8"?>
<sst xmlns="http://schemas.openxmlformats.org/spreadsheetml/2006/main" count="7690" uniqueCount="1271">
  <si>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</si>
  <si>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</si>
  <si>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</si>
  <si>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</si>
  <si>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</si>
  <si>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</si>
  <si>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16.05.2022 09:50:00 по: 09.08.2023 09:50:00</t>
  </si>
  <si>
    <t>Чумаченко Г. С.</t>
  </si>
  <si>
    <t>Серийный номер: 57BE9DCB31BC17FD23335B0D821130B4B7E6B924</t>
  </si>
  <si>
    <t>(подпись)</t>
  </si>
  <si>
    <t>(расшифровка подписи)</t>
  </si>
  <si>
    <t>Издатель: Казначейство России</t>
  </si>
  <si>
    <t>"_____" _____________ ______ г.</t>
  </si>
  <si>
    <t>План финансово-хозяйственной деятельности</t>
  </si>
  <si>
    <t>ОГБПОУ КИНЕШЕМСКИЙ КОЛЛЕДЖ ИНДУСТРИИ ПИТАНИЯ И ТОРГОВЛИ на 2023 год и плановый период 2024-2025 годов</t>
  </si>
  <si>
    <t>"24" марта 2023 г.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</si>
  <si>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</si>
  <si>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</si>
  <si>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</si>
  <si>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</si>
  <si>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24.03.2023</t>
  </si>
  <si>
    <t>Наименование органа, осуществляющего функции и полномочия учредителя:</t>
  </si>
  <si>
    <t>департамент образования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</si>
  <si>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</si>
  <si>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</si>
  <si>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</si>
  <si>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</si>
  <si>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</si>
  <si>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</si>
  <si>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</si>
  <si>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</si>
  <si>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</si>
  <si>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</si>
  <si>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</si>
  <si>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</si>
  <si>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</si>
  <si>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</si>
  <si>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2023 г. текущий финансовый год</t>
  </si>
  <si>
    <t>на 2024 г. первый год планового периода</t>
  </si>
  <si>
    <t>на 2025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</si>
  <si>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</si>
  <si>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</si>
  <si>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</si>
  <si>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</si>
  <si>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</si>
  <si>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</si>
  <si>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</si>
  <si>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</si>
  <si>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</si>
  <si>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</si>
  <si>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в том числе:</t>
  </si>
  <si>
    <t>1110</t>
  </si>
  <si>
    <t>X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</si>
  <si>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</si>
  <si>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</si>
  <si>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</si>
  <si>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</si>
  <si>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</si>
  <si>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</si>
  <si>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</si>
  <si>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</si>
  <si>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</si>
  <si>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</si>
  <si>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</si>
  <si>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</si>
  <si>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</si>
  <si>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</si>
  <si>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</si>
  <si>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</si>
  <si>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</si>
  <si>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</si>
  <si>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</si>
  <si>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</si>
  <si>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</si>
  <si>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</si>
  <si>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</si>
  <si>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</si>
  <si>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</si>
  <si>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</si>
  <si>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</si>
  <si>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</si>
  <si>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</si>
  <si>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</si>
  <si>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</si>
  <si>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</si>
  <si>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</si>
  <si>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</si>
  <si>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</si>
  <si>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</si>
  <si>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</si>
  <si>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</si>
  <si>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</si>
  <si>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</si>
  <si>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</si>
  <si>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</si>
  <si>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</si>
  <si>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</si>
  <si>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</si>
  <si>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</si>
  <si>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</si>
  <si>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</si>
  <si>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</si>
  <si>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</si>
  <si>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</si>
  <si>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</si>
  <si>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</si>
  <si>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</si>
  <si>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</si>
  <si>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</si>
  <si>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</si>
  <si>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</si>
  <si>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</si>
  <si>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</si>
  <si>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</si>
  <si>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</si>
  <si>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</si>
  <si>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</si>
  <si>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</si>
  <si>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</si>
  <si>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</si>
  <si>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</si>
  <si>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</si>
  <si>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</si>
  <si>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</si>
  <si>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</si>
  <si>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</si>
  <si>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</si>
  <si>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</si>
  <si>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</si>
  <si>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</si>
  <si>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</si>
  <si>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</si>
  <si>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</si>
  <si>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</si>
  <si>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</si>
  <si>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</si>
  <si>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</si>
  <si>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</si>
  <si>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</si>
  <si>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</si>
  <si>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</si>
  <si>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</si>
  <si>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</si>
  <si>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</si>
  <si>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</si>
  <si>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</si>
  <si>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</si>
  <si>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</si>
  <si>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</si>
  <si>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</si>
  <si>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</si>
  <si>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</si>
  <si>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</si>
  <si>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</si>
  <si>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</si>
  <si>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</si>
  <si>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</si>
  <si>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</si>
  <si>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</si>
  <si>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</si>
  <si>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</si>
  <si>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</si>
  <si>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</si>
  <si>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</si>
  <si>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</si>
  <si>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</si>
  <si>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</si>
  <si>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</si>
  <si>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</si>
  <si>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</si>
  <si>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</si>
  <si>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</si>
  <si>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</si>
  <si>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</si>
  <si>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</si>
  <si>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</si>
  <si>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</si>
  <si>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</si>
  <si>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</si>
  <si>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</si>
  <si>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</si>
  <si>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</si>
  <si>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</si>
  <si>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</si>
  <si>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</si>
  <si>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</si>
  <si>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</si>
  <si>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</si>
  <si>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</si>
  <si>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</si>
  <si>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</si>
  <si>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</si>
  <si>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</si>
  <si>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</si>
  <si>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</si>
  <si>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</si>
  <si>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</si>
  <si>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</si>
  <si>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</si>
  <si>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</si>
  <si>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</si>
  <si>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</si>
  <si>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</si>
  <si>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</si>
  <si>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</si>
  <si>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</si>
  <si>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</si>
  <si>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</si>
  <si>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</si>
  <si>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</si>
  <si>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</si>
  <si>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</si>
  <si>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</si>
  <si>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</si>
  <si>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</si>
  <si>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</si>
  <si>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</si>
  <si>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</si>
  <si>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</si>
  <si>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</si>
  <si>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</si>
  <si>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</si>
  <si>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</si>
  <si>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</si>
  <si>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</si>
  <si>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</si>
  <si>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</si>
  <si>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</si>
  <si>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</si>
  <si>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</si>
  <si>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</si>
  <si>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</si>
  <si>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</si>
  <si>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</si>
  <si>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</si>
  <si>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</si>
  <si>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</si>
  <si>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</si>
  <si>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</si>
  <si>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</si>
  <si>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</si>
  <si>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</si>
  <si>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</si>
  <si>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</si>
  <si>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</si>
  <si>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</si>
  <si>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</si>
  <si>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</si>
  <si>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</si>
  <si>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</si>
  <si>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</si>
  <si>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</si>
  <si>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</si>
  <si>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</si>
  <si>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</si>
  <si>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</si>
  <si>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</si>
  <si>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</si>
  <si>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</si>
  <si>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</si>
  <si>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Кочеткова Елена Венедиктовна</t>
  </si>
  <si>
    <t>Должность: Главный бухгалтер</t>
  </si>
  <si>
    <t>Раздел 2. Сведения по выплатам на закупки товаров, работ, услуг</t>
  </si>
  <si>
    <t>№ п/п</t>
  </si>
  <si>
    <t>Год начала закупки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</si>
  <si>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</si>
  <si>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</si>
  <si>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</si>
  <si>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</si>
  <si>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</si>
  <si>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</si>
  <si>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</si>
  <si>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</si>
  <si>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</si>
  <si>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</si>
  <si>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</si>
  <si>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</si>
  <si>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</si>
  <si>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</si>
  <si>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</si>
  <si>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</si>
  <si>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</si>
  <si>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</si>
  <si>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</si>
  <si>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</si>
  <si>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</si>
  <si>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</si>
  <si>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</si>
  <si>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</si>
  <si>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</si>
  <si>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</si>
  <si>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</si>
  <si>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</si>
  <si>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</si>
  <si>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</si>
  <si>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</si>
  <si>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</si>
  <si>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</si>
  <si>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</si>
  <si>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</si>
  <si>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</si>
  <si>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</si>
  <si>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</si>
  <si>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</si>
  <si>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</si>
  <si>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</si>
  <si>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</si>
  <si>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</si>
  <si>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</si>
  <si>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</si>
  <si>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</si>
  <si>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</si>
  <si>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</si>
  <si>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</si>
  <si>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</si>
  <si>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</si>
  <si>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</si>
  <si>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</si>
  <si>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</si>
  <si>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</si>
  <si>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</si>
  <si>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</si>
  <si>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</si>
  <si>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</si>
  <si>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</si>
  <si>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</si>
  <si>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2023</t>
  </si>
  <si>
    <t>2.2</t>
  </si>
  <si>
    <t>26520</t>
  </si>
  <si>
    <t>2024</t>
  </si>
  <si>
    <t>2.3</t>
  </si>
  <si>
    <t>26530</t>
  </si>
  <si>
    <t>2025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</si>
  <si>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</si>
  <si>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</si>
  <si>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</si>
  <si>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</si>
  <si>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</si>
  <si>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</si>
  <si>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</si>
  <si>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</si>
  <si>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</si>
  <si>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</si>
  <si>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</si>
  <si>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</si>
  <si>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</si>
  <si>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</si>
  <si>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"______" _________________ 20__ г.</t>
  </si>
  <si>
    <t>СОГЛАСОВАНО</t>
  </si>
  <si>
    <t>Начальник Департамента образования Ивановской области</t>
  </si>
  <si>
    <t>(наименование должности уполномоченного лица органа-учредителя)</t>
  </si>
  <si>
    <t>Антонова О.Г.</t>
  </si>
  <si>
    <t>"30" марта 2023 г.</t>
  </si>
  <si>
    <t>М.П.</t>
  </si>
  <si>
    <t>ФИО: Антонова Ольга Генриховна</t>
  </si>
  <si>
    <t>Должность: Начальник Департамента</t>
  </si>
  <si>
    <t>Действует c 28.02.2023 12:14:00 по: 23.05.2024 12:14:00</t>
  </si>
  <si>
    <t>Серийный номер: D6F98A58DED9786BB70D86E93DD22B3E634F8FE7</t>
  </si>
  <si>
    <t>Обоснования (расчеты) расходов на оплату труда ,
 на 2023 год и на плановый период 2024 и 2025 годов.</t>
  </si>
  <si>
    <t>КОДЫ</t>
  </si>
  <si>
    <t>от 24 марта 2023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</si>
  <si>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</si>
  <si>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</si>
  <si>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</si>
  <si>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</si>
  <si>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</si>
  <si>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</si>
  <si>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</si>
  <si>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</si>
  <si>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Единица измерения:</t>
  </si>
  <si>
    <t>руб</t>
  </si>
  <si>
    <t>1. Расчет плановых выплат на оплату труда</t>
  </si>
  <si>
    <t>на 2023 год (на текущий финансовый год)</t>
  </si>
  <si>
    <t>на 2024 год (на первый год планового периода)</t>
  </si>
  <si>
    <t>на 2025 год (на второй год планового периода)</t>
  </si>
  <si>
    <t>2</t>
  </si>
  <si>
    <t>3</t>
  </si>
  <si>
    <t>4</t>
  </si>
  <si>
    <t>5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</si>
  <si>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</si>
  <si>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</si>
  <si>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</si>
  <si>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</si>
  <si>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</si>
  <si>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</si>
  <si>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</si>
  <si>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</si>
  <si>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</si>
  <si>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</si>
  <si>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</si>
  <si>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</si>
  <si>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</si>
  <si>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</si>
  <si>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</si>
  <si>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</si>
  <si>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</si>
  <si>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</si>
  <si>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</si>
  <si>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</si>
  <si>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</si>
  <si>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</si>
  <si>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</si>
  <si>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</si>
  <si>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</si>
  <si>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2023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</si>
  <si>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</si>
  <si>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</si>
  <si>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</si>
  <si>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</si>
  <si>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</si>
  <si>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</si>
  <si>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</si>
  <si>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</si>
  <si>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</si>
  <si>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</si>
  <si>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6</t>
  </si>
  <si>
    <t>7</t>
  </si>
  <si>
    <t>8</t>
  </si>
  <si>
    <t>9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</si>
  <si>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</si>
  <si>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</si>
  <si>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</si>
  <si>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</si>
  <si>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</si>
  <si>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</si>
  <si>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0007</t>
  </si>
  <si>
    <t>Главный бухгалтер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</si>
  <si>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</si>
  <si>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</si>
  <si>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</si>
  <si>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</si>
  <si>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</si>
  <si>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</si>
  <si>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</si>
  <si>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</si>
  <si>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</si>
  <si>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</si>
  <si>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</si>
  <si>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</si>
  <si>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</si>
  <si>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</si>
  <si>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</si>
  <si>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</si>
  <si>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</si>
  <si>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</si>
  <si>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</si>
  <si>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</si>
  <si>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</si>
  <si>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</si>
  <si>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</si>
  <si>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</si>
  <si>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</si>
  <si>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</si>
  <si>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</si>
  <si>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</si>
  <si>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</si>
  <si>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</si>
  <si>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</si>
  <si>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</si>
  <si>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</si>
  <si>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</si>
  <si>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</si>
  <si>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</si>
  <si>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</si>
  <si>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</si>
  <si>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</si>
  <si>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</si>
  <si>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</si>
  <si>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</si>
  <si>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</si>
  <si>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</si>
  <si>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</si>
  <si>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</si>
  <si>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</si>
  <si>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</si>
  <si>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</si>
  <si>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</si>
  <si>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</si>
  <si>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</si>
  <si>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</si>
  <si>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</si>
  <si>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Прочие педагогические работники</t>
  </si>
  <si>
    <t>0039</t>
  </si>
  <si>
    <t>Методист без категории</t>
  </si>
  <si>
    <t>0040</t>
  </si>
  <si>
    <t>Учебно-вспомогательный персонал</t>
  </si>
  <si>
    <t>Программист</t>
  </si>
  <si>
    <t>0041</t>
  </si>
  <si>
    <t>Библиотекарь</t>
  </si>
  <si>
    <t>0042</t>
  </si>
  <si>
    <t>Инспектор по кадрам</t>
  </si>
  <si>
    <t>0043</t>
  </si>
  <si>
    <t>Экономист</t>
  </si>
  <si>
    <t>0044</t>
  </si>
  <si>
    <t>0045</t>
  </si>
  <si>
    <t>Техник</t>
  </si>
  <si>
    <t>0046</t>
  </si>
  <si>
    <t>Специалист по охране труда</t>
  </si>
  <si>
    <t>0047</t>
  </si>
  <si>
    <t>Бухгалтер</t>
  </si>
  <si>
    <t>0048</t>
  </si>
  <si>
    <t>Специалист по закупкам</t>
  </si>
  <si>
    <t>0049</t>
  </si>
  <si>
    <t>0050</t>
  </si>
  <si>
    <t>Лаборант</t>
  </si>
  <si>
    <t>0051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</si>
  <si>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</si>
  <si>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</si>
  <si>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</si>
  <si>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</si>
  <si>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</si>
  <si>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</si>
  <si>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</si>
  <si>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10</t>
  </si>
  <si>
    <t>11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</si>
  <si>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</si>
  <si>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</si>
  <si>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</si>
  <si>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</si>
  <si>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</si>
  <si>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</si>
  <si>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</si>
  <si>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</si>
  <si>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</si>
  <si>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</si>
  <si>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</si>
  <si>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</si>
  <si>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</si>
  <si>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</si>
  <si>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</si>
  <si>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2023 год и на плановый период 2024 и 2025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</si>
  <si>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</si>
  <si>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</si>
  <si>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</si>
  <si>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</si>
  <si>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</si>
  <si>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</si>
  <si>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</si>
  <si>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</si>
  <si>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</si>
  <si>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</si>
  <si>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</si>
  <si>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</si>
  <si>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</si>
  <si>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</si>
  <si>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</si>
  <si>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</si>
  <si>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</si>
  <si>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</si>
  <si>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</si>
  <si>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</si>
  <si>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</si>
  <si>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</si>
  <si>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</si>
  <si>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</si>
  <si>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</si>
  <si>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</si>
  <si>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</si>
  <si>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</si>
  <si>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</si>
  <si>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</si>
  <si>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</si>
  <si>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</si>
  <si>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</si>
  <si>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</si>
  <si>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</si>
  <si>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</si>
  <si>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</si>
  <si>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</si>
  <si>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2023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</si>
  <si>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</si>
  <si>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</si>
  <si>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</si>
  <si>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</si>
  <si>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2.1.1.2. Расчет компенсации работникам расходов по проезду к месту командировки и обратно на территории Российской Федерации на 2024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</si>
  <si>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2025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</si>
  <si>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</si>
  <si>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2023 год (на очередной финансовый год)</t>
  </si>
  <si>
    <t>Количество дней</t>
  </si>
  <si>
    <t>Сумма (гр.3 х гр.4 х гр.5 х гр.6)</t>
  </si>
  <si>
    <t>2.1.2.2. Расчет компенсации работникам расходов по найму жилого помещения в период командирования на территории Российской Федерации на 2024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</si>
  <si>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2025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</si>
  <si>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</si>
  <si>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2023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</si>
  <si>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2024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</si>
  <si>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2025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</si>
  <si>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</si>
  <si>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2023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</si>
  <si>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2023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</si>
  <si>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</si>
  <si>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</si>
  <si>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</si>
  <si>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</si>
  <si>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</si>
  <si>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</si>
  <si>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</si>
  <si>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12</t>
  </si>
  <si>
    <t>13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</si>
  <si>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2023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</si>
  <si>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</si>
  <si>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</si>
  <si>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2023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</si>
  <si>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</si>
  <si>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</si>
  <si>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</si>
  <si>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</si>
  <si>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14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</si>
  <si>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2024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</si>
  <si>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2025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</si>
  <si>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</si>
  <si>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2023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</si>
  <si>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2024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</si>
  <si>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2025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</si>
  <si>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</si>
  <si>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2023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</si>
  <si>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</si>
  <si>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</si>
  <si>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</si>
  <si>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2023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</si>
  <si>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2025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</si>
  <si>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2025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</si>
  <si>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</si>
  <si>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2023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</si>
  <si>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</si>
  <si>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</si>
  <si>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</si>
  <si>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</si>
  <si>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</si>
  <si>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</si>
  <si>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</si>
  <si>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</si>
  <si>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2023 год (на текущий финансовый год)</t>
  </si>
  <si>
    <t>2.3.2. Расчет продовольственно-путевых, полевых денег на 2024 год (на первый год планового периода)</t>
  </si>
  <si>
    <t>2.3.3. Расчет продовольственно-путевых, полевых денег на 2025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</si>
  <si>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</si>
  <si>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2023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</si>
  <si>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</si>
  <si>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</si>
  <si>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</si>
  <si>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</si>
  <si>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</si>
  <si>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</si>
  <si>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</si>
  <si>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</si>
  <si>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</si>
  <si>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</si>
  <si>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</si>
  <si>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</si>
  <si>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</si>
  <si>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</si>
  <si>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</si>
  <si>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</si>
  <si>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[]</t>
  </si>
  <si>
    <t>Компенсация расходов на прохождение медицинского осмотра (прочий персонал) (КВР 112) []</t>
  </si>
  <si>
    <t>3. Аналитическое распределение по КОСГУ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</si>
  <si>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</si>
  <si>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</si>
  <si>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</si>
  <si>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</si>
  <si>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2023 год и на плановый период 2024 и 2025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</si>
  <si>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</si>
  <si>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</si>
  <si>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</si>
  <si>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</si>
  <si>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2024 год (на текущий финансовый год)</t>
  </si>
  <si>
    <t>на 2025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</si>
  <si>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</si>
  <si>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2023 год и на плановый период 2024 и 2025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</si>
  <si>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</si>
  <si>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</si>
  <si>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</si>
  <si>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</si>
  <si>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</si>
  <si>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</si>
  <si>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предельной величины базы для исчисления страховых взносов на обязательное пенсионное страхование по тарифу 22,0 %</t>
  </si>
  <si>
    <t>0110</t>
  </si>
  <si>
    <t>свыше установленной предельной величины базы для исчисления страховых взносов на обязательное пенсионное страхование по тарифу 10,0 %</t>
  </si>
  <si>
    <t>0120</t>
  </si>
  <si>
    <t>с применением пониженных тарифов страховых взносов на обязательное пенсионное страхование для отдельных категорий плательщиков (по тарифу 20,0 %)</t>
  </si>
  <si>
    <t>0131</t>
  </si>
  <si>
    <t>с применением дополнительных тарифов страховых взносов на обязательное пенсионное страхование для отдельных категорий плательщиков (по тарифу 2 %)</t>
  </si>
  <si>
    <t>0141</t>
  </si>
  <si>
    <t>с применением дополнительных тарифов страховых взносов на обязательное пенсионное страхование для отдельных категорий плательщиков (по тарифу 4 %)</t>
  </si>
  <si>
    <t>0142</t>
  </si>
  <si>
    <t>с применением дополнительных тарифов страховых взносов на обязательное пенсионное страхование для отдельных категорий плательщиков (по тарифу 6 %)</t>
  </si>
  <si>
    <t>0143</t>
  </si>
  <si>
    <t>страховые взносы на обязательное социальное страхование на случай временной нетрудоспособности и в связи с материнством по тарифу 2,9 %</t>
  </si>
  <si>
    <t>0210</t>
  </si>
  <si>
    <t>страховые взносы для отдельных категорий плательщиков в ПФ по ставке 2%</t>
  </si>
  <si>
    <t>0212</t>
  </si>
  <si>
    <t>страховые взносы для отдельных категорий плательщиков в ПФ по ставке 4%</t>
  </si>
  <si>
    <t>0213</t>
  </si>
  <si>
    <t>страховые взносы для отдельных категорий плательщиков в ПФ по ставке 6%</t>
  </si>
  <si>
    <t>0214</t>
  </si>
  <si>
    <t>страховые взносы в ФСС в части обязательного социального страхования от несчастных случаев на производстве и профессиональных заболеваний по ставке 0,01%</t>
  </si>
  <si>
    <t>0215</t>
  </si>
  <si>
    <t>страховые взносы для отдельных категорий плательщиков в ПФ по ставке 29%</t>
  </si>
  <si>
    <t>0216</t>
  </si>
  <si>
    <t>единый тариф страховых взносов по ставке 30%</t>
  </si>
  <si>
    <t>0217</t>
  </si>
  <si>
    <t>страховые взносы для отдельных категорий плательщиков в ПФ по ставке 0,4%</t>
  </si>
  <si>
    <t>0218</t>
  </si>
  <si>
    <t>в отношении выплат и иных вознаграждений в пользу иностранных граждан и лиц без гражданства, временно пребывающих в Российской Федерации, в пределах установленной предельной величины базы для исчисления страховых взносов по данному виду страхования по тарифу  1,8 %</t>
  </si>
  <si>
    <t>0220</t>
  </si>
  <si>
    <t>страховые взносы на обязательное медицинское страхование  по тарифу  5,1 %</t>
  </si>
  <si>
    <t>0310</t>
  </si>
  <si>
    <t>обязательное социальное страхование от несчастных случаев на производстве и профессиональных заболеваний по ставке 0,2 %</t>
  </si>
  <si>
    <t>0410</t>
  </si>
  <si>
    <t>обязательное социальное страхование от несчастных случаев на производстве и профессиональных заболеваний по ставке 0,28 %</t>
  </si>
  <si>
    <t>0420</t>
  </si>
  <si>
    <t>корректировка округления</t>
  </si>
  <si>
    <t>0510</t>
  </si>
  <si>
    <t>корректировка в связи с регрессом по страховым взносам</t>
  </si>
  <si>
    <t>0520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</si>
  <si>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</si>
  <si>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</si>
  <si>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2023 год и на плановый период 2024 и 2025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</si>
  <si>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</si>
  <si>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</si>
  <si>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</si>
  <si>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</si>
  <si>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</si>
  <si>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</si>
  <si>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</si>
  <si>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</si>
  <si>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</si>
  <si>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</si>
  <si>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</si>
  <si>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</si>
  <si>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</si>
  <si>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</si>
  <si>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</si>
  <si>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</si>
  <si>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</si>
  <si>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</si>
  <si>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</si>
  <si>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</si>
  <si>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</si>
  <si>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</si>
  <si>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</si>
  <si>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</si>
  <si>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</si>
  <si>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</si>
  <si>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</si>
  <si>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</si>
  <si>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</si>
  <si>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</si>
  <si>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225</t>
  </si>
  <si>
    <t>0401</t>
  </si>
  <si>
    <t>[ОСНОВНОЙ][Прочие расходы на содержание имущества][оказание санитарно-эпидемиологических услуг]</t>
  </si>
  <si>
    <t>0402</t>
  </si>
  <si>
    <t>[ОСНОВНОЙ][Прочие расходы на содержание имущества][оказание услуг по техническому обслуживанию АПСи СО и УЭЛ при пожаре]</t>
  </si>
  <si>
    <t>0403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</si>
  <si>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</si>
  <si>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0404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</si>
  <si>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</si>
  <si>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0405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</si>
  <si>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</si>
  <si>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0406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</si>
  <si>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</si>
  <si>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0407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</si>
  <si>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</si>
  <si>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0408</t>
  </si>
  <si>
    <t>[ОСНОВНОЙ][Прочие расходы на содержание имущества][текущий ремонт]</t>
  </si>
  <si>
    <t>0409</t>
  </si>
  <si>
    <t>[ОСНОВНОЙ][Прочие расходы на содержание имущества][техническая поддержка ККТ]</t>
  </si>
  <si>
    <t>[ОСНОВНОЙ][Прочие расходы на содержание имущества][Техническое обслуживание противопожарных люков]</t>
  </si>
  <si>
    <t>0411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</si>
  <si>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</si>
  <si>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0412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</si>
  <si>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</si>
  <si>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</si>
  <si>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</si>
  <si>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</si>
  <si>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</si>
  <si>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</si>
  <si>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</si>
  <si>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</si>
  <si>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</si>
  <si>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</si>
  <si>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</si>
  <si>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</si>
  <si>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</si>
  <si>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</si>
  <si>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</si>
  <si>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</si>
  <si>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</si>
  <si>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</si>
  <si>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</si>
  <si>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</si>
  <si>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</si>
  <si>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</si>
  <si>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</si>
  <si>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</si>
  <si>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</si>
  <si>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учебных мастерских]</t>
  </si>
  <si>
    <t>310</t>
  </si>
  <si>
    <t>0701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</si>
  <si>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</si>
  <si>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</si>
  <si>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</si>
  <si>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</si>
  <si>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</si>
  <si>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</si>
  <si>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</si>
  <si>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</si>
  <si>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</si>
  <si>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</si>
  <si>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</si>
  <si>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</si>
  <si>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</si>
  <si>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</si>
  <si>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</si>
  <si>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за счет субсидий, предоставленных из федерального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</si>
  <si>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</si>
  <si>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</si>
  <si>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</si>
  <si>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</si>
  <si>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</si>
  <si>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2023 год (на текущий финансовый год)</t>
  </si>
  <si>
    <t>на  2024 год (на первый год планового периода)</t>
  </si>
  <si>
    <t>на  2025 год (на второй год планового периода)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</si>
  <si>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</si>
  <si>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</si>
  <si>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</si>
  <si>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</si>
  <si>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</si>
  <si>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</si>
  <si>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</si>
  <si>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</si>
  <si>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</si>
  <si>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</si>
  <si>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</si>
  <si>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</si>
  <si>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</si>
  <si>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</si>
  <si>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</si>
  <si>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</si>
  <si>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</si>
  <si>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</si>
  <si>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</si>
  <si>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</si>
  <si>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</si>
  <si>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</si>
  <si>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</si>
  <si>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</si>
  <si>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</si>
  <si>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</si>
  <si>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</si>
  <si>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</si>
  <si>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</si>
  <si>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</si>
  <si>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за счет субсидий, предоставленных из федерального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</si>
  <si>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</si>
  <si>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</si>
  <si>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</si>
  <si>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</si>
  <si>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</si>
  <si>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</si>
  <si>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</si>
  <si>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</si>
  <si>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</si>
  <si>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</si>
  <si>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</si>
  <si>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</si>
  <si>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</si>
  <si>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</si>
  <si>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</si>
  <si>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</si>
  <si>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</si>
  <si>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</si>
  <si>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</si>
  <si>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</si>
  <si>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</si>
  <si>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</si>
  <si>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</si>
  <si>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</si>
  <si>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</si>
  <si>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</si>
  <si>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</si>
  <si>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</si>
  <si>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</si>
  <si>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</si>
  <si>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</si>
  <si>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</si>
  <si>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</si>
  <si>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</si>
  <si>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</si>
  <si>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</si>
  <si>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</si>
  <si>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</si>
  <si>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</si>
  <si>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</si>
  <si>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</si>
  <si>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</si>
  <si>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</si>
  <si>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</si>
  <si>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</si>
  <si>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</si>
  <si>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</si>
  <si>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</si>
  <si>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</si>
  <si>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</si>
  <si>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</si>
  <si>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</si>
  <si>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</si>
  <si>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</si>
  <si>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</si>
  <si>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</si>
  <si>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</si>
  <si>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</si>
  <si>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</si>
  <si>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</si>
  <si>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</si>
  <si>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[ОСНОВНОЙ][Прочие коммунальные услуги][оказание услуг по обращению с ТКО][Субсидия ГЗ]</t>
  </si>
  <si>
    <t>[ОСНОВНОЙ][Теплоэнергия][поставка тепловой энергии теплоносителем][Приносящая доход деятельность]</t>
  </si>
  <si>
    <t>[ОСНОВНОЙ][Теплоэнергия][поставка тепловой энергии теплоносителем][Субсидия ГЗ]</t>
  </si>
  <si>
    <t>[ОСНОВНОЙ][Холодное водоснабжение][осуществление холодного водоснабжения и водоотведения][Субсидия ГЗ]</t>
  </si>
  <si>
    <t>0305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</si>
  <si>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</si>
  <si>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0306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</si>
  <si>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</si>
  <si>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</si>
  <si>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</si>
  <si>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</si>
  <si>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</si>
  <si>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</si>
  <si>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</si>
  <si>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</si>
  <si>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</si>
  <si>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[ОСНОВНОЙ][Прочие расходы на содержание имущества][Техническое обслуживание противопожарных люков][Субсидия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</si>
  <si>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</si>
  <si>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имущества][текущий ремонт][Субсидия ГЗ]</t>
  </si>
  <si>
    <t>[ОСНОВНОЙ][Прочие расходы на содержание имущества][текущий ремонт][Приносящая доход деятельность]</t>
  </si>
  <si>
    <t>0413</t>
  </si>
  <si>
    <t>[ОСНОВНОЙ][Оплата охранных услуг][оказание охранных услуг][Субсидия ГЗ]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</si>
  <si>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</si>
  <si>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</si>
  <si>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</si>
  <si>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услуги][проведение периодических медосмотров][Субсидия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</si>
  <si>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</si>
  <si>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[ОСНОВНОЙ][Прочие работы и услуги][информационно-технологическое сопровождение][Субсидия ГЗ]</t>
  </si>
  <si>
    <t>[ОСНОВНОЙ][Расходы на программное обеспечение][информационно-технологическое сопровождение "С: Предприятие 8"][Субсидия ГЗ]</t>
  </si>
  <si>
    <t>[ОСНОВНОЙ][Расходы на программное обеспечение][право использование лицензии на ПО][Субсидия ГЗ]</t>
  </si>
  <si>
    <t>[ОСНОВНОЙ][Услуги по обучению на курсах повышения квалификации][повышение квалификации][Субсидия ГЗ]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</si>
  <si>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</si>
  <si>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мастерских][Субсидия ГЗ]</t>
  </si>
  <si>
    <t>[ОСНОВНОЙ][Оборудование][оборудование для учебных мастерских][Приносящая доход деятельность]</t>
  </si>
  <si>
    <t>0702</t>
  </si>
  <si>
    <t>[ОСНОВНОЙ][Продукты питания][покупка продуктов питания для продажи в мастерской "Скиф"][Субсидия ГЗ]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</si>
  <si>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</si>
  <si>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[ОСНОВНОЙ][Продукты питания][покупка продуктов питания для продажи в мастерской "Скиф"][Приносящая доход деятельность]</t>
  </si>
  <si>
    <t>0803</t>
  </si>
  <si>
    <t>[ОСНОВНОЙ][Горюче-смазочные и строительные материалы][покупка бензина][Субсидия ГЗ]</t>
  </si>
  <si>
    <t>[ОСНОВНОЙ][Прочие материальные запасы][покупка прочих материальных запасов][Субсидия ГЗ]</t>
  </si>
  <si>
    <t>Обоснования (расчеты) плановых показателей по социальным выплатам гражданам, кроме публичных нормативных обязательств,
 на 2023 год и на плановый период 2024 и 2025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</si>
  <si>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</si>
  <si>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</si>
  <si>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</si>
  <si>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</si>
  <si>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</si>
  <si>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</si>
  <si>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</si>
  <si>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</si>
  <si>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</si>
  <si>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</si>
  <si>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</si>
  <si>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</si>
  <si>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2023 год и на плановый период 2024 и 2025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</si>
  <si>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</si>
  <si>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</si>
  <si>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</si>
  <si>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</si>
  <si>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</si>
  <si>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</si>
  <si>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</si>
  <si>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2023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</si>
  <si>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</si>
  <si>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</si>
  <si>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</si>
  <si>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Стипендии [Стипендия Правительства РФ]</t>
  </si>
  <si>
    <t>2.1.2. Расчет расходов на выплату стипендий  на 2024 год  (на первый год планового периода)</t>
  </si>
  <si>
    <t>2.1.3. Расчет расходов на выплату стипендий на 2025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</si>
  <si>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</si>
  <si>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2023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</si>
  <si>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2024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</si>
  <si>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2025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</si>
  <si>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</si>
  <si>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</si>
  <si>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2023 год и на плановый период 2024 и 2025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</si>
  <si>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</si>
  <si>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</si>
  <si>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</si>
  <si>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</si>
  <si>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</si>
  <si>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</si>
  <si>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</si>
  <si>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</si>
  <si>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</si>
  <si>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</si>
  <si>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2023 год и на плановый период 2024 и 2025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</si>
  <si>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</si>
  <si>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</si>
  <si>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</si>
  <si>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Не указано</t>
  </si>
  <si>
    <t>0000</t>
  </si>
  <si>
    <t>2.1. Расчет расходов на иные выплаты населению</t>
  </si>
  <si>
    <t>Обоснования (расчеты) плановых показателей на предоставление грантов,
 на 2023 год и на плановый период 2024 и 2025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</si>
  <si>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</si>
  <si>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</si>
  <si>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</si>
  <si>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</si>
  <si>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</si>
  <si>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</si>
  <si>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</si>
  <si>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2023 год и на плановый период 2024 и 2025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</si>
  <si>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</si>
  <si>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</si>
  <si>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</si>
  <si>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</si>
  <si>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</si>
  <si>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</si>
  <si>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</si>
  <si>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</si>
  <si>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2023 год и на плановый период 2024 и 2025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</si>
  <si>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</si>
  <si>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</si>
  <si>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</si>
  <si>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</si>
  <si>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</si>
  <si>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Земельный налог</t>
  </si>
  <si>
    <t>Корректировка в связи с округлением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</si>
  <si>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</si>
  <si>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</si>
  <si>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</si>
  <si>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2023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</si>
  <si>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</si>
  <si>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</si>
  <si>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</si>
  <si>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</si>
  <si>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</si>
  <si>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</si>
  <si>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</si>
  <si>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</si>
  <si>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</si>
  <si>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</si>
  <si>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</si>
  <si>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</si>
  <si>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2024 год (на первый год планового периода)</t>
  </si>
  <si>
    <t>3.1.3. Расчет расходов на уплату налога на имущество организаций на 2025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</si>
  <si>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</si>
  <si>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</si>
  <si>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</si>
  <si>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2023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</si>
  <si>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</si>
  <si>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</si>
  <si>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</si>
  <si>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</si>
  <si>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</si>
  <si>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</si>
  <si>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</si>
  <si>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</si>
  <si>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</si>
  <si>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</si>
  <si>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</si>
  <si>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</si>
  <si>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</si>
  <si>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</si>
  <si>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</si>
  <si>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</si>
  <si>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</si>
  <si>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</si>
  <si>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</si>
  <si>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2024 год (на первый год планового периода)</t>
  </si>
  <si>
    <t>3.2.3. Расчет расходов на уплату земельного налога на 2025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</si>
  <si>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</si>
  <si>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</si>
  <si>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</si>
  <si>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</si>
  <si>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2023 год и на плановый период 2024 и 2025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</si>
  <si>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</si>
  <si>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</si>
  <si>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</si>
  <si>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</si>
  <si>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</si>
  <si>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</si>
  <si>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</si>
  <si>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</si>
  <si>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</si>
  <si>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</si>
  <si>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2023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</si>
  <si>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</si>
  <si>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</si>
  <si>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</si>
  <si>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</si>
  <si>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</si>
  <si>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</si>
  <si>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</si>
  <si>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</si>
  <si>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</si>
  <si>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</si>
  <si>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</si>
  <si>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</si>
  <si>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</si>
  <si>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</si>
  <si>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</si>
  <si>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</si>
  <si>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</si>
  <si>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</si>
  <si>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</si>
  <si>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2024 год (на первый год планового периода)</t>
  </si>
  <si>
    <t>2.1.3. Расчет расходов на уплату водного налога при заборе воды из водного объекта на 2025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</si>
  <si>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</si>
  <si>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2023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</si>
  <si>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</si>
  <si>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</si>
  <si>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</si>
  <si>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</si>
  <si>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</si>
  <si>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</si>
  <si>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</si>
  <si>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</si>
  <si>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</si>
  <si>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2024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</si>
  <si>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2025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</si>
  <si>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</si>
  <si>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2023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</si>
  <si>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</si>
  <si>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</si>
  <si>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</si>
  <si>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</si>
  <si>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</si>
  <si>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</si>
  <si>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</si>
  <si>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</si>
  <si>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</si>
  <si>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</si>
  <si>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</si>
  <si>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</si>
  <si>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</si>
  <si>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</si>
  <si>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</si>
  <si>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</si>
  <si>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</si>
  <si>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</si>
  <si>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</si>
  <si>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2024 год (на первый год планового периода)</t>
  </si>
  <si>
    <t>2.3.3. Расчет расходов на уплату транспортного налога на 2025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</si>
  <si>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</si>
  <si>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</si>
  <si>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</si>
  <si>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2023 год и на плановый период 2024 и 2025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</si>
  <si>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</si>
  <si>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</si>
  <si>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</si>
  <si>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</si>
  <si>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</si>
  <si>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</si>
  <si>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</si>
  <si>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</si>
  <si>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</si>
  <si>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</si>
  <si>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</si>
  <si>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</si>
  <si>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</si>
  <si>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</si>
  <si>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</si>
  <si>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</si>
  <si>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</si>
  <si>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</si>
  <si>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</si>
  <si>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</si>
  <si>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</si>
  <si>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2023 год и на плановый период 2024 и 2025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</si>
  <si>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</si>
  <si>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</si>
  <si>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</si>
  <si>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</si>
  <si>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</si>
  <si>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</si>
  <si>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</si>
  <si>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</si>
  <si>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</si>
  <si>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</si>
  <si>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</si>
  <si>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</si>
  <si>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</si>
  <si>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</si>
  <si>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</si>
  <si>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</si>
  <si>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</si>
  <si>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</si>
  <si>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</si>
  <si>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</si>
  <si>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</si>
  <si>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</si>
  <si>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</si>
  <si>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</si>
  <si>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</si>
  <si>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</si>
  <si>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</si>
  <si>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</si>
  <si>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</si>
  <si>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</si>
  <si>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</si>
  <si>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</si>
  <si>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</si>
  <si>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</si>
  <si>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</si>
  <si>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</si>
  <si>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</si>
  <si>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</si>
  <si>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</si>
  <si>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</si>
  <si>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</si>
  <si>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</si>
  <si>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</si>
  <si>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академ.</t>
  </si>
  <si>
    <t>стипендия социал.</t>
  </si>
  <si>
    <t>пособие на приобрет.учебной литературы и пис.принадл.</t>
  </si>
  <si>
    <t>обеспечение на приобретение мягкого инвентаря детям-сиротам</t>
  </si>
  <si>
    <t>обеспечен.бесплатн.питанием детей-сирот</t>
  </si>
  <si>
    <t>обеспеч.горячим питанием учащихся по программам проф.обучения</t>
  </si>
  <si>
    <t>организация горячего питания в столовой колледжа из расчета 40,0 руб.в день</t>
  </si>
  <si>
    <t>начисления на сумму вознаграждения за кл.руководство</t>
  </si>
  <si>
    <t>ежемесячное вознаграждение за классное руководство (кураторство)</t>
  </si>
  <si>
    <t>Гранд в виде субсидии Стипендия Правительства РФ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</si>
  <si>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</si>
  <si>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</si>
  <si>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</si>
  <si>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</si>
  <si>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</si>
  <si>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</si>
  <si>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</si>
  <si>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</si>
  <si>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</si>
  <si>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</si>
  <si>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24.03.2023</t>
  </si>
  <si>
    <t>Вид финансового обеспечения:</t>
  </si>
  <si>
    <t>Субсидия на финансовое обеспечение выполнения государственного задания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</si>
  <si>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</si>
  <si>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</si>
  <si>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</si>
  <si>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</si>
  <si>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</si>
  <si>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</si>
  <si>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</si>
  <si>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</si>
  <si>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</si>
  <si>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</si>
  <si>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Реализация образовательных программ среднего профессионального образования - программ подготовки специалистов среднего звена (43.02.15 Поварское и кондитерское дело, Основное общее образование, Очная)</t>
  </si>
  <si>
    <t>Налоги, пошлины и сборы (КВР 852)</t>
  </si>
  <si>
    <t>План 2023</t>
  </si>
  <si>
    <t>Автоматическое распределение суммы по пропорции 1 алгоритма</t>
  </si>
  <si>
    <t>План 2024</t>
  </si>
  <si>
    <t>План 2025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</si>
  <si>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(43.01.02 Парикмахер,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</si>
  <si>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(38.02.04 Коммерция (по отраслям),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</si>
  <si>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(43.01.09 Повар, кондитер,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</si>
  <si>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Мастер по обработке цифровой информации,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</si>
  <si>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(19.02.10 Технология продукции общественного питания,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</si>
  <si>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(19.01.04 Пекарь,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</si>
  <si>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(19.02.03 Технология хлеба, кондитерских и макаронных изделий,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</si>
  <si>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(38.02.05 Товароведение и экспертиза качества потребительских товаров, Основное общее образование, Очная)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</si>
  <si>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</si>
  <si>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Налог на имущество (КВР 851)</t>
  </si>
  <si>
    <t>Изменения отсутствуют</t>
  </si>
  <si>
    <t>ПД (1)-0000.00 0 00 00000.000</t>
  </si>
  <si>
    <t>Иные выплаты текущего характера физическим лицам (КВР 340) ПД</t>
  </si>
  <si>
    <t>Стипендия Правительства РФ</t>
  </si>
  <si>
    <t>Обязательное медицинское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</si>
</sst>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8"/>
      <color rgb="FF000000"/>
      <name val="Verdana"/>
    </font>
    <font>
      <b/>
      <sz val="10"/>
      <color rgb="FF000000"/>
      <name val="Verdana"/>
    </font>
    <font>
      <b/>
      <sz val="10"/>
      <color rgb="FF000000"/>
      <name val="Verdana"/>
    </font>
    <font>
      <sz val="8"/>
      <color rgb="FF1D1D1D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3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4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9" fillId="21" borderId="19" applyBorder="0">
      <alignment horizontal="center" vertical="center" textRotation="90" wrapText="1"/>
    </xf>
    <xf numFmtId="0" fontId="22" fillId="24" borderId="22" applyBorder="0">
      <alignment horizontal="center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center" vertical="center" wrapText="1"/>
    </xf>
    <xf numFmtId="0" fontId="34" fillId="36" borderId="34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4" fontId="18" fillId="20" borderId="18" xfId="0" applyNumberFormat="1" applyFont="1" applyFill="1" applyBorder="1" applyAlignment="1">
      <alignment horizontal="right" vertical="center" wrapText="1" indent="1"/>
    </xf>
    <xf numFmtId="0" fontId="19" fillId="21" borderId="19" xfId="0" applyFont="1" applyFill="1" applyBorder="1" applyAlignment="1">
      <alignment horizontal="center" vertical="center" textRotation="90" wrapText="1"/>
    </xf>
    <xf numFmtId="4" fontId="21" fillId="23" borderId="21" xfId="0" applyNumberFormat="1" applyFont="1" applyFill="1" applyBorder="1" applyAlignment="1">
      <alignment horizontal="right" vertical="center" wrapText="1" indent="1"/>
    </xf>
    <xf numFmtId="4" fontId="23" fillId="25" borderId="23" xfId="0" applyNumberFormat="1" applyFont="1" applyFill="1" applyBorder="1" applyAlignment="1">
      <alignment horizontal="right" vertical="center" wrapText="1" indent="1"/>
    </xf>
    <xf numFmtId="0" fontId="24" fillId="26" borderId="24" xfId="0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0" fontId="9" fillId="11" borderId="9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24" fillId="26" borderId="24" xfId="0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textRotation="90" wrapText="1"/>
    </xf>
    <xf numFmtId="0" fontId="28" fillId="30" borderId="28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center" wrapText="1"/>
    </xf>
  </cellXfs>
  <cellStyles count="14">
    <cellStyle name="bold_border_center_str" xfId="12"/>
    <cellStyle name="border_bold_center_str" xfId="5"/>
    <cellStyle name="bot_border_left_str" xfId="11"/>
    <cellStyle name="bottom_center_str" xfId="6"/>
    <cellStyle name="center_str" xfId="3"/>
    <cellStyle name="formula_center_str" xfId="7"/>
    <cellStyle name="left_border_left_str" xfId="13"/>
    <cellStyle name="righr_str" xfId="4"/>
    <cellStyle name="right_str" xfId="10"/>
    <cellStyle name="rotate_border_center_str" xfId="8"/>
    <cellStyle name="table_head" xfId="2"/>
    <cellStyle name="title" xfId="1"/>
    <cellStyle name="top_border_center_str" xfId="9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 x14ac:dyDescent="0.15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 x14ac:dyDescent="0.15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 x14ac:dyDescent="0.15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 x14ac:dyDescent="0.15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 x14ac:dyDescent="0.15">
      <c r="B7" s="17" t="s">
        <v>11</v>
      </c>
      <c r="C7" s="17"/>
      <c r="D7" s="17"/>
      <c r="E7" s="17"/>
      <c r="F7" s="17"/>
      <c r="G7" s="17"/>
      <c r="K7" s="20" t="s">
        <v>12</v>
      </c>
      <c r="L7" s="20"/>
      <c r="M7" s="20"/>
    </row>
    <row r="8" spans="1:13" ht="20.100000000000001" customHeight="1" x14ac:dyDescent="0.15">
      <c r="B8" s="21"/>
      <c r="C8" s="21"/>
      <c r="D8" s="21"/>
      <c r="E8" s="21"/>
      <c r="F8" s="21"/>
      <c r="G8" s="21"/>
      <c r="K8" s="20"/>
      <c r="L8" s="20"/>
      <c r="M8" s="20"/>
    </row>
    <row r="9" spans="1:13" ht="20.100000000000001" customHeight="1" x14ac:dyDescent="0.15"/>
    <row r="10" spans="1:13" ht="30" customHeight="1" x14ac:dyDescent="0.15">
      <c r="A10" s="22" t="s">
        <v>13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 x14ac:dyDescent="0.15">
      <c r="A11" s="22" t="s">
        <v>14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 x14ac:dyDescent="0.15">
      <c r="G12" s="22" t="s">
        <v>15</v>
      </c>
      <c r="H12" s="22"/>
      <c r="I12" s="22"/>
      <c r="K12" s="2" t="s">
        <v>16</v>
      </c>
      <c r="L12" s="23"/>
      <c r="M12" s="23"/>
    </row>
    <row r="13" spans="1:13" ht="30" customHeight="1" x14ac:dyDescent="0.15">
      <c r="A13" s="24" t="s">
        <v>17</v>
      </c>
      <c r="B13" s="24"/>
      <c r="C13" s="24"/>
      <c r="D13" s="24"/>
      <c r="E13" s="24" t="s">
        <v>18</v>
      </c>
      <c r="F13" s="24"/>
      <c r="G13" s="24"/>
      <c r="H13" s="24"/>
      <c r="I13" s="24"/>
      <c r="J13" s="24"/>
      <c r="K13" s="2" t="s">
        <v>19</v>
      </c>
      <c r="L13" s="23" t="s">
        <v>20</v>
      </c>
      <c r="M13" s="23"/>
    </row>
    <row r="14" spans="1:13" ht="30" customHeight="1" x14ac:dyDescent="0.15">
      <c r="A14" s="24" t="s">
        <v>21</v>
      </c>
      <c r="B14" s="24"/>
      <c r="C14" s="24"/>
      <c r="D14" s="24"/>
      <c r="E14" s="24" t="s">
        <v>22</v>
      </c>
      <c r="F14" s="24"/>
      <c r="G14" s="24"/>
      <c r="H14" s="24"/>
      <c r="I14" s="24"/>
      <c r="J14" s="24"/>
      <c r="K14" s="2" t="s">
        <v>23</v>
      </c>
      <c r="L14" s="23" t="s">
        <v>24</v>
      </c>
      <c r="M14" s="23"/>
    </row>
    <row r="15" spans="1:13" ht="30" customHeight="1" x14ac:dyDescent="0.15">
      <c r="A15" s="24" t="s">
        <v>25</v>
      </c>
      <c r="B15" s="24"/>
      <c r="C15" s="24"/>
      <c r="D15" s="24"/>
      <c r="E15" s="24" t="s">
        <v>26</v>
      </c>
      <c r="F15" s="24"/>
      <c r="G15" s="24"/>
      <c r="H15" s="24"/>
      <c r="I15" s="24"/>
      <c r="J15" s="24"/>
      <c r="K15" s="2" t="s">
        <v>27</v>
      </c>
      <c r="L15" s="23" t="s">
        <v>28</v>
      </c>
      <c r="M15" s="23"/>
    </row>
    <row r="16" spans="1:13" ht="30" customHeight="1" x14ac:dyDescent="0.15">
      <c r="K16" s="2" t="s">
        <v>29</v>
      </c>
      <c r="L16" s="23" t="s">
        <v>30</v>
      </c>
      <c r="M16" s="23"/>
    </row>
  </sheetData>
  <sheetProtection password="8610" sheet="1" objects="1" scenarios="1"/>
  <mergeCells count="28">
    <mergeCell ref="A15:D15"/>
    <mergeCell ref="E15:J15"/>
    <mergeCell ref="L15:M15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&amp;K00-00923470._16.226893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968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969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3" ht="20.100000000000001" customHeight="1" x14ac:dyDescent="0.15">
      <c r="A18" s="24" t="s">
        <v>970</v>
      </c>
      <c r="B18" s="24"/>
      <c r="C18" s="5" t="s">
        <v>384</v>
      </c>
      <c r="D18" s="8">
        <v>2970570</v>
      </c>
      <c r="E18" s="8">
        <v>0</v>
      </c>
      <c r="F18" s="8">
        <v>0</v>
      </c>
    </row>
    <row r="19" spans="1:13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971</v>
      </c>
      <c r="B21" s="24"/>
      <c r="C21" s="5" t="s">
        <v>390</v>
      </c>
      <c r="D21" s="8">
        <f>D16-D17+D18-D19-D20</f>
        <v>2970570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972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3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3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 x14ac:dyDescent="0.15">
      <c r="A28" s="24" t="s">
        <v>973</v>
      </c>
      <c r="B28" s="24"/>
      <c r="C28" s="5" t="s">
        <v>380</v>
      </c>
      <c r="D28" s="8">
        <v>2970570</v>
      </c>
      <c r="E28" s="8">
        <v>0</v>
      </c>
      <c r="F28" s="8">
        <v>0</v>
      </c>
    </row>
    <row r="29" spans="1:13" ht="60" customHeight="1" x14ac:dyDescent="0.15">
      <c r="A29" s="24" t="s">
        <v>974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3" ht="50.1" customHeight="1" x14ac:dyDescent="0.15">
      <c r="A30" s="24" t="s">
        <v>566</v>
      </c>
      <c r="B30" s="24"/>
      <c r="C30" s="5" t="s">
        <v>390</v>
      </c>
      <c r="D30" s="8">
        <f>SUM(D28:D29)</f>
        <v>2970570</v>
      </c>
      <c r="E30" s="8">
        <f>SUM(E28:E29)</f>
        <v>0</v>
      </c>
      <c r="F30" s="8">
        <f>SUM(F28:F29)</f>
        <v>0</v>
      </c>
    </row>
    <row r="31" spans="1:13" ht="9.9499999999999993" customHeight="1" x14ac:dyDescent="0.15"/>
    <row r="32" spans="1:13" ht="45" customHeight="1" x14ac:dyDescent="0.15">
      <c r="A32" s="28" t="s">
        <v>975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45" customHeight="1" x14ac:dyDescent="0.15">
      <c r="A33" s="28" t="s">
        <v>976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65.099999999999994" customHeight="1" x14ac:dyDescent="0.15">
      <c r="A35" s="23" t="s">
        <v>509</v>
      </c>
      <c r="B35" s="23"/>
      <c r="C35" s="5" t="s">
        <v>33</v>
      </c>
      <c r="D35" s="5" t="s">
        <v>977</v>
      </c>
      <c r="E35" s="5" t="s">
        <v>978</v>
      </c>
      <c r="F35" s="5" t="s">
        <v>578</v>
      </c>
      <c r="G35" s="5" t="s">
        <v>571</v>
      </c>
      <c r="H35" s="5" t="s">
        <v>572</v>
      </c>
      <c r="I35" s="5" t="s">
        <v>36</v>
      </c>
    </row>
    <row r="36" spans="1:13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415</v>
      </c>
      <c r="H36" s="5" t="s">
        <v>416</v>
      </c>
      <c r="I36" s="5" t="s">
        <v>417</v>
      </c>
    </row>
    <row r="37" spans="1:13" ht="20.100000000000001" customHeight="1" x14ac:dyDescent="0.15">
      <c r="A37" s="24" t="s">
        <v>979</v>
      </c>
      <c r="B37" s="24"/>
      <c r="C37" s="5" t="s">
        <v>41</v>
      </c>
      <c r="D37" s="5"/>
      <c r="E37" s="8">
        <v>246547.5</v>
      </c>
      <c r="F37" s="8">
        <v>0</v>
      </c>
      <c r="G37" s="8">
        <v>1</v>
      </c>
      <c r="H37" s="8">
        <v>12</v>
      </c>
      <c r="I37" s="8">
        <v>2958570</v>
      </c>
    </row>
    <row r="38" spans="1:13" ht="39.950000000000003" customHeight="1" x14ac:dyDescent="0.15">
      <c r="A38" s="24" t="s">
        <v>980</v>
      </c>
      <c r="B38" s="24"/>
      <c r="C38" s="5" t="s">
        <v>44</v>
      </c>
      <c r="D38" s="5"/>
      <c r="E38" s="8">
        <v>2000</v>
      </c>
      <c r="F38" s="8">
        <v>0</v>
      </c>
      <c r="G38" s="8">
        <v>0.5</v>
      </c>
      <c r="H38" s="8">
        <v>12</v>
      </c>
      <c r="I38" s="8">
        <v>12000</v>
      </c>
    </row>
    <row r="39" spans="1:13" ht="50.1" customHeight="1" x14ac:dyDescent="0.15">
      <c r="A39" s="24" t="s">
        <v>402</v>
      </c>
      <c r="B39" s="24"/>
      <c r="C39" s="5" t="s">
        <v>390</v>
      </c>
      <c r="D39" s="5" t="s">
        <v>52</v>
      </c>
      <c r="E39" s="5" t="s">
        <v>52</v>
      </c>
      <c r="F39" s="5" t="s">
        <v>52</v>
      </c>
      <c r="G39" s="5" t="s">
        <v>52</v>
      </c>
      <c r="H39" s="5" t="s">
        <v>52</v>
      </c>
      <c r="I39" s="8">
        <f>SUM(I37:I38)</f>
        <v>2970570</v>
      </c>
    </row>
    <row r="40" spans="1:13" ht="9.9499999999999993" customHeight="1" x14ac:dyDescent="0.15"/>
    <row r="41" spans="1:13" ht="45" customHeight="1" x14ac:dyDescent="0.15">
      <c r="A41" s="28" t="s">
        <v>981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ht="9.9499999999999993" customHeight="1" x14ac:dyDescent="0.15"/>
    <row r="43" spans="1:13" ht="65.099999999999994" customHeight="1" x14ac:dyDescent="0.15">
      <c r="A43" s="23" t="s">
        <v>509</v>
      </c>
      <c r="B43" s="23"/>
      <c r="C43" s="5" t="s">
        <v>33</v>
      </c>
      <c r="D43" s="5" t="s">
        <v>977</v>
      </c>
      <c r="E43" s="5" t="s">
        <v>978</v>
      </c>
      <c r="F43" s="5" t="s">
        <v>578</v>
      </c>
      <c r="G43" s="5" t="s">
        <v>571</v>
      </c>
      <c r="H43" s="5" t="s">
        <v>572</v>
      </c>
      <c r="I43" s="5" t="s">
        <v>36</v>
      </c>
    </row>
    <row r="44" spans="1:13" ht="20.100000000000001" customHeight="1" x14ac:dyDescent="0.15">
      <c r="A44" s="23" t="s">
        <v>268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415</v>
      </c>
      <c r="H44" s="5" t="s">
        <v>416</v>
      </c>
      <c r="I44" s="5" t="s">
        <v>417</v>
      </c>
    </row>
    <row r="45" spans="1:13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  <c r="G45" s="5" t="s">
        <v>52</v>
      </c>
      <c r="H45" s="5" t="s">
        <v>52</v>
      </c>
      <c r="I45" s="5" t="s">
        <v>52</v>
      </c>
    </row>
    <row r="46" spans="1:13" ht="9.9499999999999993" customHeight="1" x14ac:dyDescent="0.15"/>
    <row r="47" spans="1:13" ht="45" customHeight="1" x14ac:dyDescent="0.15">
      <c r="A47" s="28" t="s">
        <v>982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ht="9.9499999999999993" customHeight="1" x14ac:dyDescent="0.15"/>
    <row r="49" spans="1:13" ht="65.099999999999994" customHeight="1" x14ac:dyDescent="0.15">
      <c r="A49" s="23" t="s">
        <v>509</v>
      </c>
      <c r="B49" s="23"/>
      <c r="C49" s="5" t="s">
        <v>33</v>
      </c>
      <c r="D49" s="5" t="s">
        <v>977</v>
      </c>
      <c r="E49" s="5" t="s">
        <v>978</v>
      </c>
      <c r="F49" s="5" t="s">
        <v>578</v>
      </c>
      <c r="G49" s="5" t="s">
        <v>571</v>
      </c>
      <c r="H49" s="5" t="s">
        <v>572</v>
      </c>
      <c r="I49" s="5" t="s">
        <v>36</v>
      </c>
    </row>
    <row r="50" spans="1:13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415</v>
      </c>
      <c r="H50" s="5" t="s">
        <v>416</v>
      </c>
      <c r="I50" s="5" t="s">
        <v>417</v>
      </c>
    </row>
    <row r="51" spans="1:13" ht="20.100000000000001" customHeight="1" x14ac:dyDescent="0.15">
      <c r="A51" s="23" t="s">
        <v>52</v>
      </c>
      <c r="B51" s="23"/>
      <c r="C51" s="5" t="s">
        <v>52</v>
      </c>
      <c r="D51" s="5" t="s">
        <v>52</v>
      </c>
      <c r="E51" s="5" t="s">
        <v>52</v>
      </c>
      <c r="F51" s="5" t="s">
        <v>52</v>
      </c>
      <c r="G51" s="5" t="s">
        <v>52</v>
      </c>
      <c r="H51" s="5" t="s">
        <v>52</v>
      </c>
      <c r="I51" s="5" t="s">
        <v>52</v>
      </c>
    </row>
    <row r="52" spans="1:13" ht="9.9499999999999993" customHeight="1" x14ac:dyDescent="0.15"/>
    <row r="53" spans="1:13" ht="45" customHeight="1" x14ac:dyDescent="0.15">
      <c r="A53" s="28" t="s">
        <v>983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3" ht="45" customHeight="1" x14ac:dyDescent="0.15">
      <c r="A54" s="28" t="s">
        <v>984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3" ht="9.9499999999999993" customHeight="1" x14ac:dyDescent="0.15"/>
    <row r="56" spans="1:13" ht="65.099999999999994" customHeight="1" x14ac:dyDescent="0.15">
      <c r="A56" s="23" t="s">
        <v>509</v>
      </c>
      <c r="B56" s="23"/>
      <c r="C56" s="5" t="s">
        <v>33</v>
      </c>
      <c r="D56" s="5" t="s">
        <v>977</v>
      </c>
      <c r="E56" s="5" t="s">
        <v>978</v>
      </c>
      <c r="F56" s="5" t="s">
        <v>578</v>
      </c>
      <c r="G56" s="5" t="s">
        <v>571</v>
      </c>
      <c r="H56" s="5" t="s">
        <v>572</v>
      </c>
      <c r="I56" s="5" t="s">
        <v>36</v>
      </c>
    </row>
    <row r="57" spans="1:13" ht="20.100000000000001" customHeight="1" x14ac:dyDescent="0.15">
      <c r="A57" s="23" t="s">
        <v>268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415</v>
      </c>
      <c r="H57" s="5" t="s">
        <v>416</v>
      </c>
      <c r="I57" s="5" t="s">
        <v>417</v>
      </c>
    </row>
    <row r="58" spans="1:13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  <c r="G58" s="5" t="s">
        <v>52</v>
      </c>
      <c r="H58" s="5" t="s">
        <v>52</v>
      </c>
      <c r="I58" s="5" t="s">
        <v>52</v>
      </c>
    </row>
    <row r="59" spans="1:13" ht="9.9499999999999993" customHeight="1" x14ac:dyDescent="0.15"/>
    <row r="60" spans="1:13" ht="45" customHeight="1" x14ac:dyDescent="0.15">
      <c r="A60" s="28" t="s">
        <v>985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3" ht="9.9499999999999993" customHeight="1" x14ac:dyDescent="0.15"/>
    <row r="62" spans="1:13" ht="65.099999999999994" customHeight="1" x14ac:dyDescent="0.15">
      <c r="A62" s="23" t="s">
        <v>509</v>
      </c>
      <c r="B62" s="23"/>
      <c r="C62" s="5" t="s">
        <v>33</v>
      </c>
      <c r="D62" s="5" t="s">
        <v>977</v>
      </c>
      <c r="E62" s="5" t="s">
        <v>978</v>
      </c>
      <c r="F62" s="5" t="s">
        <v>578</v>
      </c>
      <c r="G62" s="5" t="s">
        <v>571</v>
      </c>
      <c r="H62" s="5" t="s">
        <v>572</v>
      </c>
      <c r="I62" s="5" t="s">
        <v>36</v>
      </c>
    </row>
    <row r="63" spans="1:13" ht="20.100000000000001" customHeight="1" x14ac:dyDescent="0.15">
      <c r="A63" s="23" t="s">
        <v>268</v>
      </c>
      <c r="B63" s="23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415</v>
      </c>
      <c r="H63" s="5" t="s">
        <v>416</v>
      </c>
      <c r="I63" s="5" t="s">
        <v>417</v>
      </c>
    </row>
    <row r="64" spans="1:13" ht="20.100000000000001" customHeight="1" x14ac:dyDescent="0.15">
      <c r="A64" s="23" t="s">
        <v>52</v>
      </c>
      <c r="B64" s="23"/>
      <c r="C64" s="5" t="s">
        <v>52</v>
      </c>
      <c r="D64" s="5" t="s">
        <v>52</v>
      </c>
      <c r="E64" s="5" t="s">
        <v>52</v>
      </c>
      <c r="F64" s="5" t="s">
        <v>52</v>
      </c>
      <c r="G64" s="5" t="s">
        <v>52</v>
      </c>
      <c r="H64" s="5" t="s">
        <v>52</v>
      </c>
      <c r="I64" s="5" t="s">
        <v>52</v>
      </c>
    </row>
    <row r="65" spans="1:13" ht="9.9499999999999993" customHeight="1" x14ac:dyDescent="0.15"/>
    <row r="66" spans="1:13" ht="45" customHeight="1" x14ac:dyDescent="0.15">
      <c r="A66" s="28" t="s">
        <v>986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ht="9.9499999999999993" customHeight="1" x14ac:dyDescent="0.15"/>
    <row r="68" spans="1:13" ht="65.099999999999994" customHeight="1" x14ac:dyDescent="0.15">
      <c r="A68" s="23" t="s">
        <v>509</v>
      </c>
      <c r="B68" s="23"/>
      <c r="C68" s="5" t="s">
        <v>33</v>
      </c>
      <c r="D68" s="5" t="s">
        <v>977</v>
      </c>
      <c r="E68" s="5" t="s">
        <v>978</v>
      </c>
      <c r="F68" s="5" t="s">
        <v>578</v>
      </c>
      <c r="G68" s="5" t="s">
        <v>571</v>
      </c>
      <c r="H68" s="5" t="s">
        <v>572</v>
      </c>
      <c r="I68" s="5" t="s">
        <v>36</v>
      </c>
    </row>
    <row r="69" spans="1:13" ht="20.100000000000001" customHeight="1" x14ac:dyDescent="0.15">
      <c r="A69" s="23" t="s">
        <v>268</v>
      </c>
      <c r="B69" s="23"/>
      <c r="C69" s="5" t="s">
        <v>375</v>
      </c>
      <c r="D69" s="5" t="s">
        <v>376</v>
      </c>
      <c r="E69" s="5" t="s">
        <v>377</v>
      </c>
      <c r="F69" s="5" t="s">
        <v>378</v>
      </c>
      <c r="G69" s="5" t="s">
        <v>415</v>
      </c>
      <c r="H69" s="5" t="s">
        <v>416</v>
      </c>
      <c r="I69" s="5" t="s">
        <v>417</v>
      </c>
    </row>
    <row r="70" spans="1:13" ht="20.100000000000001" customHeight="1" x14ac:dyDescent="0.15">
      <c r="A70" s="23" t="s">
        <v>52</v>
      </c>
      <c r="B70" s="23"/>
      <c r="C70" s="5" t="s">
        <v>52</v>
      </c>
      <c r="D70" s="5" t="s">
        <v>52</v>
      </c>
      <c r="E70" s="5" t="s">
        <v>52</v>
      </c>
      <c r="F70" s="5" t="s">
        <v>52</v>
      </c>
      <c r="G70" s="5" t="s">
        <v>52</v>
      </c>
      <c r="H70" s="5" t="s">
        <v>52</v>
      </c>
      <c r="I70" s="5" t="s">
        <v>52</v>
      </c>
    </row>
    <row r="71" spans="1:13" ht="9.9499999999999993" customHeight="1" x14ac:dyDescent="0.15"/>
    <row r="72" spans="1:13" ht="45" customHeight="1" x14ac:dyDescent="0.15">
      <c r="A72" s="28" t="s">
        <v>654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3" ht="9.9499999999999993" customHeight="1" x14ac:dyDescent="0.15"/>
    <row r="74" spans="1:13" ht="45" customHeight="1" x14ac:dyDescent="0.15">
      <c r="A74" s="23" t="s">
        <v>32</v>
      </c>
      <c r="B74" s="23"/>
      <c r="C74" s="23" t="s">
        <v>521</v>
      </c>
      <c r="D74" s="23" t="s">
        <v>33</v>
      </c>
      <c r="E74" s="23" t="s">
        <v>36</v>
      </c>
      <c r="F74" s="23"/>
      <c r="G74" s="23"/>
    </row>
    <row r="75" spans="1:13" ht="45" customHeight="1" x14ac:dyDescent="0.15">
      <c r="A75" s="23"/>
      <c r="B75" s="29"/>
      <c r="C75" s="23"/>
      <c r="D75" s="23"/>
      <c r="E75" s="5" t="s">
        <v>372</v>
      </c>
      <c r="F75" s="5" t="s">
        <v>373</v>
      </c>
      <c r="G75" s="5" t="s">
        <v>374</v>
      </c>
    </row>
    <row r="76" spans="1:13" ht="20.100000000000001" customHeight="1" x14ac:dyDescent="0.15">
      <c r="A76" s="23" t="s">
        <v>268</v>
      </c>
      <c r="B76" s="23"/>
      <c r="C76" s="5" t="s">
        <v>375</v>
      </c>
      <c r="D76" s="5" t="s">
        <v>376</v>
      </c>
      <c r="E76" s="5" t="s">
        <v>377</v>
      </c>
      <c r="F76" s="5" t="s">
        <v>378</v>
      </c>
      <c r="G76" s="5" t="s">
        <v>415</v>
      </c>
    </row>
    <row r="77" spans="1:13" ht="39.950000000000003" customHeight="1" x14ac:dyDescent="0.15">
      <c r="A77" s="24" t="s">
        <v>987</v>
      </c>
      <c r="B77" s="24"/>
      <c r="C77" s="5" t="s">
        <v>988</v>
      </c>
      <c r="D77" s="5" t="s">
        <v>41</v>
      </c>
      <c r="E77" s="8">
        <v>2970570</v>
      </c>
      <c r="F77" s="8">
        <v>0</v>
      </c>
      <c r="G77" s="8">
        <v>0</v>
      </c>
    </row>
    <row r="78" spans="1:13" ht="9.9499999999999993" customHeight="1" x14ac:dyDescent="0.15"/>
    <row r="79" spans="1:13" ht="45" customHeight="1" x14ac:dyDescent="0.15">
      <c r="A79" s="28" t="s">
        <v>526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3" ht="9.9499999999999993" customHeight="1" x14ac:dyDescent="0.15"/>
    <row r="81" spans="1:6" ht="45" customHeight="1" x14ac:dyDescent="0.15">
      <c r="A81" s="23" t="s">
        <v>32</v>
      </c>
      <c r="B81" s="23"/>
      <c r="C81" s="23" t="s">
        <v>33</v>
      </c>
      <c r="D81" s="23" t="s">
        <v>36</v>
      </c>
      <c r="E81" s="23"/>
      <c r="F81" s="23"/>
    </row>
    <row r="82" spans="1:6" ht="45" customHeight="1" x14ac:dyDescent="0.15">
      <c r="A82" s="23"/>
      <c r="B82" s="29"/>
      <c r="C82" s="23"/>
      <c r="D82" s="5" t="s">
        <v>372</v>
      </c>
      <c r="E82" s="5" t="s">
        <v>373</v>
      </c>
      <c r="F82" s="5" t="s">
        <v>374</v>
      </c>
    </row>
    <row r="83" spans="1:6" ht="20.100000000000001" customHeight="1" x14ac:dyDescent="0.15">
      <c r="A83" s="23" t="s">
        <v>268</v>
      </c>
      <c r="B83" s="23"/>
      <c r="C83" s="5" t="s">
        <v>375</v>
      </c>
      <c r="D83" s="5" t="s">
        <v>376</v>
      </c>
      <c r="E83" s="5" t="s">
        <v>377</v>
      </c>
      <c r="F83" s="5" t="s">
        <v>378</v>
      </c>
    </row>
    <row r="84" spans="1:6" ht="20.100000000000001" customHeight="1" x14ac:dyDescent="0.15">
      <c r="A84" s="24" t="s">
        <v>528</v>
      </c>
      <c r="B84" s="24"/>
      <c r="C84" s="5" t="s">
        <v>41</v>
      </c>
      <c r="D84" s="8">
        <v>12000</v>
      </c>
      <c r="E84" s="8">
        <v>0</v>
      </c>
      <c r="F84" s="8">
        <v>0</v>
      </c>
    </row>
    <row r="85" spans="1:6" ht="20.100000000000001" customHeight="1" x14ac:dyDescent="0.15">
      <c r="A85" s="24" t="s">
        <v>527</v>
      </c>
      <c r="B85" s="24"/>
      <c r="C85" s="5" t="s">
        <v>44</v>
      </c>
      <c r="D85" s="8">
        <v>2958570</v>
      </c>
      <c r="E85" s="8">
        <v>0</v>
      </c>
      <c r="F85" s="8">
        <v>0</v>
      </c>
    </row>
  </sheetData>
  <sheetProtection password="8610" sheet="1" objects="1" scenarios="1"/>
  <mergeCells count="66">
    <mergeCell ref="A83:B83"/>
    <mergeCell ref="A84:B84"/>
    <mergeCell ref="A85:B85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989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359</v>
      </c>
    </row>
    <row r="4" spans="1:16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361</v>
      </c>
      <c r="P5" s="5" t="s">
        <v>362</v>
      </c>
    </row>
    <row r="6" spans="1:16" ht="30" customHeight="1" x14ac:dyDescent="0.15">
      <c r="O6" s="12" t="s">
        <v>363</v>
      </c>
      <c r="P6" s="5" t="s">
        <v>364</v>
      </c>
    </row>
    <row r="7" spans="1:16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366</v>
      </c>
      <c r="P7" s="5" t="s">
        <v>367</v>
      </c>
    </row>
    <row r="8" spans="1:16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990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6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991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971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992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6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80.099999999999994" customHeight="1" x14ac:dyDescent="0.15">
      <c r="A28" s="24" t="s">
        <v>993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6" ht="60" customHeight="1" x14ac:dyDescent="0.15">
      <c r="A29" s="24" t="s">
        <v>994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6" ht="39.950000000000003" customHeight="1" x14ac:dyDescent="0.15">
      <c r="A30" s="24" t="s">
        <v>995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6" ht="50.1" customHeight="1" x14ac:dyDescent="0.15">
      <c r="A31" s="24" t="s">
        <v>566</v>
      </c>
      <c r="B31" s="24"/>
      <c r="C31" s="5" t="s">
        <v>390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 x14ac:dyDescent="0.15"/>
    <row r="33" spans="1:16" ht="45" customHeight="1" x14ac:dyDescent="0.15">
      <c r="A33" s="28" t="s">
        <v>996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9.9499999999999993" customHeight="1" x14ac:dyDescent="0.15"/>
    <row r="35" spans="1:16" ht="45" customHeight="1" x14ac:dyDescent="0.15">
      <c r="A35" s="23" t="s">
        <v>509</v>
      </c>
      <c r="B35" s="23"/>
      <c r="C35" s="23" t="s">
        <v>33</v>
      </c>
      <c r="D35" s="23" t="s">
        <v>997</v>
      </c>
      <c r="E35" s="23" t="s">
        <v>372</v>
      </c>
      <c r="F35" s="23"/>
      <c r="G35" s="23"/>
      <c r="H35" s="23"/>
      <c r="I35" s="23" t="s">
        <v>664</v>
      </c>
      <c r="J35" s="23"/>
      <c r="K35" s="23"/>
      <c r="L35" s="23"/>
      <c r="M35" s="23" t="s">
        <v>665</v>
      </c>
      <c r="N35" s="23"/>
      <c r="O35" s="23"/>
      <c r="P35" s="23"/>
    </row>
    <row r="36" spans="1:16" ht="45" customHeight="1" x14ac:dyDescent="0.15">
      <c r="A36" s="23"/>
      <c r="B36" s="29"/>
      <c r="C36" s="23"/>
      <c r="D36" s="23"/>
      <c r="E36" s="5" t="s">
        <v>626</v>
      </c>
      <c r="F36" s="5" t="s">
        <v>511</v>
      </c>
      <c r="G36" s="5" t="s">
        <v>964</v>
      </c>
      <c r="H36" s="5" t="s">
        <v>512</v>
      </c>
      <c r="I36" s="5" t="s">
        <v>626</v>
      </c>
      <c r="J36" s="5" t="s">
        <v>511</v>
      </c>
      <c r="K36" s="5" t="s">
        <v>964</v>
      </c>
      <c r="L36" s="5" t="s">
        <v>512</v>
      </c>
      <c r="M36" s="5" t="s">
        <v>626</v>
      </c>
      <c r="N36" s="5" t="s">
        <v>511</v>
      </c>
      <c r="O36" s="5" t="s">
        <v>964</v>
      </c>
      <c r="P36" s="5" t="s">
        <v>512</v>
      </c>
    </row>
    <row r="37" spans="1:16" ht="20.100000000000001" customHeight="1" x14ac:dyDescent="0.15">
      <c r="A37" s="23" t="s">
        <v>268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415</v>
      </c>
      <c r="H37" s="5" t="s">
        <v>416</v>
      </c>
      <c r="I37" s="5" t="s">
        <v>417</v>
      </c>
      <c r="J37" s="5" t="s">
        <v>418</v>
      </c>
      <c r="K37" s="5" t="s">
        <v>513</v>
      </c>
      <c r="L37" s="5" t="s">
        <v>514</v>
      </c>
      <c r="M37" s="5" t="s">
        <v>596</v>
      </c>
      <c r="N37" s="5" t="s">
        <v>597</v>
      </c>
      <c r="O37" s="5" t="s">
        <v>606</v>
      </c>
      <c r="P37" s="5" t="s">
        <v>822</v>
      </c>
    </row>
    <row r="38" spans="1:16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  <c r="G38" s="5" t="s">
        <v>52</v>
      </c>
      <c r="H38" s="5" t="s">
        <v>52</v>
      </c>
      <c r="I38" s="5" t="s">
        <v>52</v>
      </c>
      <c r="J38" s="5" t="s">
        <v>52</v>
      </c>
      <c r="K38" s="5" t="s">
        <v>52</v>
      </c>
      <c r="L38" s="5" t="s">
        <v>52</v>
      </c>
      <c r="M38" s="5" t="s">
        <v>52</v>
      </c>
      <c r="N38" s="5" t="s">
        <v>52</v>
      </c>
      <c r="O38" s="5" t="s">
        <v>52</v>
      </c>
      <c r="P38" s="5" t="s">
        <v>52</v>
      </c>
    </row>
    <row r="39" spans="1:16" ht="9.9499999999999993" customHeight="1" x14ac:dyDescent="0.15"/>
    <row r="40" spans="1:16" ht="45" customHeight="1" x14ac:dyDescent="0.15">
      <c r="A40" s="28" t="s">
        <v>998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9.9499999999999993" customHeight="1" x14ac:dyDescent="0.15"/>
    <row r="42" spans="1:16" ht="45" customHeight="1" x14ac:dyDescent="0.15">
      <c r="A42" s="23" t="s">
        <v>509</v>
      </c>
      <c r="B42" s="23"/>
      <c r="C42" s="23" t="s">
        <v>33</v>
      </c>
      <c r="D42" s="23" t="s">
        <v>997</v>
      </c>
      <c r="E42" s="23" t="s">
        <v>372</v>
      </c>
      <c r="F42" s="23"/>
      <c r="G42" s="23"/>
      <c r="H42" s="23"/>
      <c r="I42" s="23" t="s">
        <v>664</v>
      </c>
      <c r="J42" s="23"/>
      <c r="K42" s="23"/>
      <c r="L42" s="23"/>
      <c r="M42" s="23" t="s">
        <v>665</v>
      </c>
      <c r="N42" s="23"/>
      <c r="O42" s="23"/>
      <c r="P42" s="23"/>
    </row>
    <row r="43" spans="1:16" ht="45" customHeight="1" x14ac:dyDescent="0.15">
      <c r="A43" s="23"/>
      <c r="B43" s="29"/>
      <c r="C43" s="23"/>
      <c r="D43" s="23"/>
      <c r="E43" s="5" t="s">
        <v>626</v>
      </c>
      <c r="F43" s="5" t="s">
        <v>511</v>
      </c>
      <c r="G43" s="5" t="s">
        <v>964</v>
      </c>
      <c r="H43" s="5" t="s">
        <v>512</v>
      </c>
      <c r="I43" s="5" t="s">
        <v>626</v>
      </c>
      <c r="J43" s="5" t="s">
        <v>511</v>
      </c>
      <c r="K43" s="5" t="s">
        <v>964</v>
      </c>
      <c r="L43" s="5" t="s">
        <v>512</v>
      </c>
      <c r="M43" s="5" t="s">
        <v>626</v>
      </c>
      <c r="N43" s="5" t="s">
        <v>511</v>
      </c>
      <c r="O43" s="5" t="s">
        <v>964</v>
      </c>
      <c r="P43" s="5" t="s">
        <v>512</v>
      </c>
    </row>
    <row r="44" spans="1:16" ht="20.100000000000001" customHeight="1" x14ac:dyDescent="0.15">
      <c r="A44" s="23" t="s">
        <v>268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415</v>
      </c>
      <c r="H44" s="5" t="s">
        <v>416</v>
      </c>
      <c r="I44" s="5" t="s">
        <v>417</v>
      </c>
      <c r="J44" s="5" t="s">
        <v>418</v>
      </c>
      <c r="K44" s="5" t="s">
        <v>513</v>
      </c>
      <c r="L44" s="5" t="s">
        <v>514</v>
      </c>
      <c r="M44" s="5" t="s">
        <v>596</v>
      </c>
      <c r="N44" s="5" t="s">
        <v>597</v>
      </c>
      <c r="O44" s="5" t="s">
        <v>606</v>
      </c>
      <c r="P44" s="5" t="s">
        <v>822</v>
      </c>
    </row>
    <row r="45" spans="1:16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  <c r="G45" s="5" t="s">
        <v>52</v>
      </c>
      <c r="H45" s="5" t="s">
        <v>52</v>
      </c>
      <c r="I45" s="5" t="s">
        <v>52</v>
      </c>
      <c r="J45" s="5" t="s">
        <v>52</v>
      </c>
      <c r="K45" s="5" t="s">
        <v>52</v>
      </c>
      <c r="L45" s="5" t="s">
        <v>52</v>
      </c>
      <c r="M45" s="5" t="s">
        <v>52</v>
      </c>
      <c r="N45" s="5" t="s">
        <v>52</v>
      </c>
      <c r="O45" s="5" t="s">
        <v>52</v>
      </c>
      <c r="P45" s="5" t="s">
        <v>52</v>
      </c>
    </row>
    <row r="46" spans="1:16" ht="9.9499999999999993" customHeight="1" x14ac:dyDescent="0.15"/>
    <row r="47" spans="1:16" ht="45" customHeight="1" x14ac:dyDescent="0.15">
      <c r="A47" s="28" t="s">
        <v>999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9.9499999999999993" customHeight="1" x14ac:dyDescent="0.15"/>
    <row r="49" spans="1:16" ht="45" customHeight="1" x14ac:dyDescent="0.15">
      <c r="A49" s="23" t="s">
        <v>509</v>
      </c>
      <c r="B49" s="23"/>
      <c r="C49" s="23" t="s">
        <v>33</v>
      </c>
      <c r="D49" s="23" t="s">
        <v>997</v>
      </c>
      <c r="E49" s="23" t="s">
        <v>372</v>
      </c>
      <c r="F49" s="23"/>
      <c r="G49" s="23"/>
      <c r="H49" s="23"/>
      <c r="I49" s="23" t="s">
        <v>664</v>
      </c>
      <c r="J49" s="23"/>
      <c r="K49" s="23"/>
      <c r="L49" s="23"/>
      <c r="M49" s="23" t="s">
        <v>665</v>
      </c>
      <c r="N49" s="23"/>
      <c r="O49" s="23"/>
      <c r="P49" s="23"/>
    </row>
    <row r="50" spans="1:16" ht="45" customHeight="1" x14ac:dyDescent="0.15">
      <c r="A50" s="23"/>
      <c r="B50" s="29"/>
      <c r="C50" s="23"/>
      <c r="D50" s="23"/>
      <c r="E50" s="5" t="s">
        <v>626</v>
      </c>
      <c r="F50" s="5" t="s">
        <v>511</v>
      </c>
      <c r="G50" s="5" t="s">
        <v>964</v>
      </c>
      <c r="H50" s="5" t="s">
        <v>512</v>
      </c>
      <c r="I50" s="5" t="s">
        <v>626</v>
      </c>
      <c r="J50" s="5" t="s">
        <v>511</v>
      </c>
      <c r="K50" s="5" t="s">
        <v>964</v>
      </c>
      <c r="L50" s="5" t="s">
        <v>512</v>
      </c>
      <c r="M50" s="5" t="s">
        <v>626</v>
      </c>
      <c r="N50" s="5" t="s">
        <v>511</v>
      </c>
      <c r="O50" s="5" t="s">
        <v>964</v>
      </c>
      <c r="P50" s="5" t="s">
        <v>512</v>
      </c>
    </row>
    <row r="51" spans="1:16" ht="20.100000000000001" customHeight="1" x14ac:dyDescent="0.15">
      <c r="A51" s="23" t="s">
        <v>268</v>
      </c>
      <c r="B51" s="23"/>
      <c r="C51" s="5" t="s">
        <v>375</v>
      </c>
      <c r="D51" s="5" t="s">
        <v>376</v>
      </c>
      <c r="E51" s="5" t="s">
        <v>377</v>
      </c>
      <c r="F51" s="5" t="s">
        <v>378</v>
      </c>
      <c r="G51" s="5" t="s">
        <v>415</v>
      </c>
      <c r="H51" s="5" t="s">
        <v>416</v>
      </c>
      <c r="I51" s="5" t="s">
        <v>417</v>
      </c>
      <c r="J51" s="5" t="s">
        <v>418</v>
      </c>
      <c r="K51" s="5" t="s">
        <v>513</v>
      </c>
      <c r="L51" s="5" t="s">
        <v>514</v>
      </c>
      <c r="M51" s="5" t="s">
        <v>596</v>
      </c>
      <c r="N51" s="5" t="s">
        <v>597</v>
      </c>
      <c r="O51" s="5" t="s">
        <v>606</v>
      </c>
      <c r="P51" s="5" t="s">
        <v>822</v>
      </c>
    </row>
    <row r="52" spans="1:16" ht="20.100000000000001" customHeight="1" x14ac:dyDescent="0.15">
      <c r="A52" s="23" t="s">
        <v>52</v>
      </c>
      <c r="B52" s="23"/>
      <c r="C52" s="5" t="s">
        <v>52</v>
      </c>
      <c r="D52" s="5" t="s">
        <v>52</v>
      </c>
      <c r="E52" s="5" t="s">
        <v>52</v>
      </c>
      <c r="F52" s="5" t="s">
        <v>52</v>
      </c>
      <c r="G52" s="5" t="s">
        <v>52</v>
      </c>
      <c r="H52" s="5" t="s">
        <v>52</v>
      </c>
      <c r="I52" s="5" t="s">
        <v>52</v>
      </c>
      <c r="J52" s="5" t="s">
        <v>52</v>
      </c>
      <c r="K52" s="5" t="s">
        <v>52</v>
      </c>
      <c r="L52" s="5" t="s">
        <v>52</v>
      </c>
      <c r="M52" s="5" t="s">
        <v>52</v>
      </c>
      <c r="N52" s="5" t="s">
        <v>52</v>
      </c>
      <c r="O52" s="5" t="s">
        <v>52</v>
      </c>
      <c r="P52" s="5" t="s">
        <v>52</v>
      </c>
    </row>
    <row r="53" spans="1:16" ht="9.9499999999999993" customHeight="1" x14ac:dyDescent="0.15"/>
    <row r="54" spans="1:16" ht="45" customHeight="1" x14ac:dyDescent="0.15">
      <c r="A54" s="28" t="s">
        <v>654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ht="9.9499999999999993" customHeight="1" x14ac:dyDescent="0.15"/>
    <row r="56" spans="1:16" ht="45" customHeight="1" x14ac:dyDescent="0.15">
      <c r="A56" s="23" t="s">
        <v>32</v>
      </c>
      <c r="B56" s="23"/>
      <c r="C56" s="23" t="s">
        <v>521</v>
      </c>
      <c r="D56" s="23" t="s">
        <v>33</v>
      </c>
      <c r="E56" s="23" t="s">
        <v>36</v>
      </c>
      <c r="F56" s="23"/>
      <c r="G56" s="23"/>
    </row>
    <row r="57" spans="1:16" ht="45" customHeight="1" x14ac:dyDescent="0.15">
      <c r="A57" s="23"/>
      <c r="B57" s="29"/>
      <c r="C57" s="23"/>
      <c r="D57" s="23"/>
      <c r="E57" s="5" t="s">
        <v>372</v>
      </c>
      <c r="F57" s="5" t="s">
        <v>373</v>
      </c>
      <c r="G57" s="5" t="s">
        <v>374</v>
      </c>
    </row>
    <row r="58" spans="1:16" ht="20.100000000000001" customHeight="1" x14ac:dyDescent="0.15">
      <c r="A58" s="23" t="s">
        <v>268</v>
      </c>
      <c r="B58" s="23"/>
      <c r="C58" s="5" t="s">
        <v>375</v>
      </c>
      <c r="D58" s="5" t="s">
        <v>376</v>
      </c>
      <c r="E58" s="5" t="s">
        <v>377</v>
      </c>
      <c r="F58" s="5" t="s">
        <v>378</v>
      </c>
      <c r="G58" s="5" t="s">
        <v>415</v>
      </c>
    </row>
    <row r="59" spans="1:16" ht="20.100000000000001" customHeight="1" x14ac:dyDescent="0.15">
      <c r="A59" s="23" t="s">
        <v>52</v>
      </c>
      <c r="B59" s="23"/>
      <c r="C59" s="5" t="s">
        <v>52</v>
      </c>
      <c r="D59" s="5" t="s">
        <v>52</v>
      </c>
      <c r="E59" s="5" t="s">
        <v>52</v>
      </c>
      <c r="F59" s="5" t="s">
        <v>52</v>
      </c>
      <c r="G59" s="5" t="s">
        <v>52</v>
      </c>
    </row>
    <row r="60" spans="1:16" ht="9.9499999999999993" customHeight="1" x14ac:dyDescent="0.15"/>
    <row r="61" spans="1:16" ht="45" customHeight="1" x14ac:dyDescent="0.15">
      <c r="A61" s="28" t="s">
        <v>526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ht="9.9499999999999993" customHeight="1" x14ac:dyDescent="0.15"/>
    <row r="63" spans="1:16" ht="45" customHeight="1" x14ac:dyDescent="0.15">
      <c r="A63" s="23" t="s">
        <v>32</v>
      </c>
      <c r="B63" s="23"/>
      <c r="C63" s="23" t="s">
        <v>33</v>
      </c>
      <c r="D63" s="23" t="s">
        <v>36</v>
      </c>
      <c r="E63" s="23"/>
      <c r="F63" s="23"/>
    </row>
    <row r="64" spans="1:16" ht="45" customHeight="1" x14ac:dyDescent="0.15">
      <c r="A64" s="23"/>
      <c r="B64" s="29"/>
      <c r="C64" s="23"/>
      <c r="D64" s="5" t="s">
        <v>372</v>
      </c>
      <c r="E64" s="5" t="s">
        <v>373</v>
      </c>
      <c r="F64" s="5" t="s">
        <v>374</v>
      </c>
    </row>
    <row r="65" spans="1:6" ht="20.100000000000001" customHeight="1" x14ac:dyDescent="0.15">
      <c r="A65" s="23" t="s">
        <v>268</v>
      </c>
      <c r="B65" s="23"/>
      <c r="C65" s="5" t="s">
        <v>375</v>
      </c>
      <c r="D65" s="5" t="s">
        <v>376</v>
      </c>
      <c r="E65" s="5" t="s">
        <v>377</v>
      </c>
      <c r="F65" s="5" t="s">
        <v>378</v>
      </c>
    </row>
    <row r="66" spans="1:6" ht="20.100000000000001" customHeight="1" x14ac:dyDescent="0.15">
      <c r="A66" s="23" t="s">
        <v>52</v>
      </c>
      <c r="B66" s="23"/>
      <c r="C66" s="5" t="s">
        <v>52</v>
      </c>
      <c r="D66" s="5" t="s">
        <v>52</v>
      </c>
      <c r="E66" s="5" t="s">
        <v>52</v>
      </c>
      <c r="F66" s="5" t="s">
        <v>52</v>
      </c>
    </row>
  </sheetData>
  <sheetProtection password="8610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1000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359</v>
      </c>
    </row>
    <row r="4" spans="1:16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361</v>
      </c>
      <c r="P5" s="5" t="s">
        <v>362</v>
      </c>
    </row>
    <row r="6" spans="1:16" ht="30" customHeight="1" x14ac:dyDescent="0.15">
      <c r="O6" s="12" t="s">
        <v>363</v>
      </c>
      <c r="P6" s="5" t="s">
        <v>364</v>
      </c>
    </row>
    <row r="7" spans="1:16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366</v>
      </c>
      <c r="P7" s="5" t="s">
        <v>367</v>
      </c>
    </row>
    <row r="8" spans="1:16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1001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6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1002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971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1003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6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20.100000000000001" customHeight="1" x14ac:dyDescent="0.15">
      <c r="A28" s="24" t="s">
        <v>1004</v>
      </c>
      <c r="B28" s="24"/>
      <c r="C28" s="5" t="s">
        <v>1005</v>
      </c>
      <c r="D28" s="8">
        <v>0</v>
      </c>
      <c r="E28" s="8">
        <v>0</v>
      </c>
      <c r="F28" s="8">
        <v>0</v>
      </c>
    </row>
    <row r="29" spans="1:16" ht="20.100000000000001" customHeight="1" x14ac:dyDescent="0.15">
      <c r="A29" s="24" t="s">
        <v>1002</v>
      </c>
      <c r="B29" s="24"/>
      <c r="C29" s="5" t="s">
        <v>380</v>
      </c>
      <c r="D29" s="8">
        <v>0</v>
      </c>
      <c r="E29" s="8">
        <v>0</v>
      </c>
      <c r="F29" s="8">
        <v>0</v>
      </c>
    </row>
    <row r="30" spans="1:16" ht="50.1" customHeight="1" x14ac:dyDescent="0.15">
      <c r="A30" s="24" t="s">
        <v>566</v>
      </c>
      <c r="B30" s="24"/>
      <c r="C30" s="5" t="s">
        <v>390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6" ht="9.9499999999999993" customHeight="1" x14ac:dyDescent="0.15"/>
    <row r="32" spans="1:16" ht="45" customHeight="1" x14ac:dyDescent="0.15">
      <c r="A32" s="28" t="s">
        <v>1006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ht="9.9499999999999993" customHeight="1" x14ac:dyDescent="0.15"/>
    <row r="34" spans="1:16" ht="45" customHeight="1" x14ac:dyDescent="0.15">
      <c r="A34" s="23" t="s">
        <v>509</v>
      </c>
      <c r="B34" s="23"/>
      <c r="C34" s="23" t="s">
        <v>33</v>
      </c>
      <c r="D34" s="23" t="s">
        <v>997</v>
      </c>
      <c r="E34" s="23" t="s">
        <v>372</v>
      </c>
      <c r="F34" s="23"/>
      <c r="G34" s="23"/>
      <c r="H34" s="23"/>
      <c r="I34" s="23" t="s">
        <v>664</v>
      </c>
      <c r="J34" s="23"/>
      <c r="K34" s="23"/>
      <c r="L34" s="23"/>
      <c r="M34" s="23" t="s">
        <v>665</v>
      </c>
      <c r="N34" s="23"/>
      <c r="O34" s="23"/>
      <c r="P34" s="23"/>
    </row>
    <row r="35" spans="1:16" ht="45" customHeight="1" x14ac:dyDescent="0.15">
      <c r="A35" s="23"/>
      <c r="B35" s="29"/>
      <c r="C35" s="23"/>
      <c r="D35" s="23"/>
      <c r="E35" s="5" t="s">
        <v>626</v>
      </c>
      <c r="F35" s="5" t="s">
        <v>511</v>
      </c>
      <c r="G35" s="5" t="s">
        <v>964</v>
      </c>
      <c r="H35" s="5" t="s">
        <v>512</v>
      </c>
      <c r="I35" s="5" t="s">
        <v>626</v>
      </c>
      <c r="J35" s="5" t="s">
        <v>511</v>
      </c>
      <c r="K35" s="5" t="s">
        <v>964</v>
      </c>
      <c r="L35" s="5" t="s">
        <v>512</v>
      </c>
      <c r="M35" s="5" t="s">
        <v>626</v>
      </c>
      <c r="N35" s="5" t="s">
        <v>511</v>
      </c>
      <c r="O35" s="5" t="s">
        <v>964</v>
      </c>
      <c r="P35" s="5" t="s">
        <v>512</v>
      </c>
    </row>
    <row r="36" spans="1:16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415</v>
      </c>
      <c r="H36" s="5" t="s">
        <v>416</v>
      </c>
      <c r="I36" s="5" t="s">
        <v>417</v>
      </c>
      <c r="J36" s="5" t="s">
        <v>418</v>
      </c>
      <c r="K36" s="5" t="s">
        <v>513</v>
      </c>
      <c r="L36" s="5" t="s">
        <v>514</v>
      </c>
      <c r="M36" s="5" t="s">
        <v>596</v>
      </c>
      <c r="N36" s="5" t="s">
        <v>597</v>
      </c>
      <c r="O36" s="5" t="s">
        <v>606</v>
      </c>
      <c r="P36" s="5" t="s">
        <v>822</v>
      </c>
    </row>
    <row r="37" spans="1:16" ht="20.100000000000001" customHeight="1" x14ac:dyDescent="0.15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  <c r="H37" s="5" t="s">
        <v>52</v>
      </c>
      <c r="I37" s="5" t="s">
        <v>52</v>
      </c>
      <c r="J37" s="5" t="s">
        <v>52</v>
      </c>
      <c r="K37" s="5" t="s">
        <v>52</v>
      </c>
      <c r="L37" s="5" t="s">
        <v>52</v>
      </c>
      <c r="M37" s="5" t="s">
        <v>52</v>
      </c>
      <c r="N37" s="5" t="s">
        <v>52</v>
      </c>
      <c r="O37" s="5" t="s">
        <v>52</v>
      </c>
      <c r="P37" s="5" t="s">
        <v>52</v>
      </c>
    </row>
    <row r="38" spans="1:16" ht="9.9499999999999993" customHeight="1" x14ac:dyDescent="0.15"/>
    <row r="39" spans="1:16" ht="45" customHeight="1" x14ac:dyDescent="0.15">
      <c r="A39" s="28" t="s">
        <v>654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9.9499999999999993" customHeight="1" x14ac:dyDescent="0.15"/>
    <row r="41" spans="1:16" ht="45" customHeight="1" x14ac:dyDescent="0.15">
      <c r="A41" s="23" t="s">
        <v>32</v>
      </c>
      <c r="B41" s="23"/>
      <c r="C41" s="23" t="s">
        <v>521</v>
      </c>
      <c r="D41" s="23" t="s">
        <v>33</v>
      </c>
      <c r="E41" s="23" t="s">
        <v>36</v>
      </c>
      <c r="F41" s="23"/>
      <c r="G41" s="23"/>
    </row>
    <row r="42" spans="1:16" ht="45" customHeight="1" x14ac:dyDescent="0.15">
      <c r="A42" s="23"/>
      <c r="B42" s="29"/>
      <c r="C42" s="23"/>
      <c r="D42" s="23"/>
      <c r="E42" s="5" t="s">
        <v>372</v>
      </c>
      <c r="F42" s="5" t="s">
        <v>373</v>
      </c>
      <c r="G42" s="5" t="s">
        <v>374</v>
      </c>
    </row>
    <row r="43" spans="1:16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415</v>
      </c>
    </row>
    <row r="44" spans="1:16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  <c r="G44" s="5" t="s">
        <v>52</v>
      </c>
    </row>
    <row r="45" spans="1:16" ht="9.9499999999999993" customHeight="1" x14ac:dyDescent="0.15"/>
    <row r="46" spans="1:16" ht="45" customHeight="1" x14ac:dyDescent="0.15">
      <c r="A46" s="28" t="s">
        <v>526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ht="9.9499999999999993" customHeight="1" x14ac:dyDescent="0.15"/>
    <row r="48" spans="1:16" ht="45" customHeight="1" x14ac:dyDescent="0.15">
      <c r="A48" s="23" t="s">
        <v>32</v>
      </c>
      <c r="B48" s="23"/>
      <c r="C48" s="23" t="s">
        <v>33</v>
      </c>
      <c r="D48" s="23" t="s">
        <v>36</v>
      </c>
      <c r="E48" s="23"/>
      <c r="F48" s="23"/>
    </row>
    <row r="49" spans="1:6" ht="45" customHeight="1" x14ac:dyDescent="0.15">
      <c r="A49" s="23"/>
      <c r="B49" s="29"/>
      <c r="C49" s="23"/>
      <c r="D49" s="5" t="s">
        <v>372</v>
      </c>
      <c r="E49" s="5" t="s">
        <v>373</v>
      </c>
      <c r="F49" s="5" t="s">
        <v>374</v>
      </c>
    </row>
    <row r="50" spans="1:6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</row>
    <row r="51" spans="1:6" ht="20.100000000000001" customHeight="1" x14ac:dyDescent="0.15">
      <c r="A51" s="23" t="s">
        <v>52</v>
      </c>
      <c r="B51" s="23"/>
      <c r="C51" s="5" t="s">
        <v>52</v>
      </c>
      <c r="D51" s="5" t="s">
        <v>52</v>
      </c>
      <c r="E51" s="5" t="s">
        <v>52</v>
      </c>
      <c r="F51" s="5" t="s">
        <v>52</v>
      </c>
    </row>
  </sheetData>
  <sheetProtection password="8610" sheet="1" objects="1" scenarios="1"/>
  <mergeCells count="46">
    <mergeCell ref="A50:B50"/>
    <mergeCell ref="A51:B51"/>
    <mergeCell ref="A43:B43"/>
    <mergeCell ref="A44:B44"/>
    <mergeCell ref="A46:P46"/>
    <mergeCell ref="A48:B49"/>
    <mergeCell ref="C48:C49"/>
    <mergeCell ref="D48:F48"/>
    <mergeCell ref="M34:P34"/>
    <mergeCell ref="A36:B36"/>
    <mergeCell ref="A37:B37"/>
    <mergeCell ref="A39:P39"/>
    <mergeCell ref="A41:B42"/>
    <mergeCell ref="C41:C42"/>
    <mergeCell ref="D41:D42"/>
    <mergeCell ref="E41:G41"/>
    <mergeCell ref="A34:B35"/>
    <mergeCell ref="C34:C35"/>
    <mergeCell ref="D34:D35"/>
    <mergeCell ref="E34:H34"/>
    <mergeCell ref="I34:L34"/>
    <mergeCell ref="A27:B27"/>
    <mergeCell ref="A28:B28"/>
    <mergeCell ref="A29:B29"/>
    <mergeCell ref="A30:B30"/>
    <mergeCell ref="A32:P32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1007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1008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20.100000000000001" customHeight="1" x14ac:dyDescent="0.15">
      <c r="A16" s="23" t="s">
        <v>52</v>
      </c>
      <c r="B16" s="23"/>
      <c r="C16" s="5" t="s">
        <v>52</v>
      </c>
      <c r="D16" s="5" t="s">
        <v>52</v>
      </c>
      <c r="E16" s="5" t="s">
        <v>52</v>
      </c>
      <c r="F16" s="5" t="s">
        <v>52</v>
      </c>
    </row>
    <row r="17" spans="1:13" ht="9.9499999999999993" customHeight="1" x14ac:dyDescent="0.15"/>
    <row r="18" spans="1:13" ht="45" customHeight="1" x14ac:dyDescent="0.15">
      <c r="A18" s="28" t="s">
        <v>1009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9.9499999999999993" customHeight="1" x14ac:dyDescent="0.15"/>
    <row r="20" spans="1:13" ht="45" customHeight="1" x14ac:dyDescent="0.15">
      <c r="A20" s="23" t="s">
        <v>32</v>
      </c>
      <c r="B20" s="23"/>
      <c r="C20" s="23" t="s">
        <v>33</v>
      </c>
      <c r="D20" s="23" t="s">
        <v>36</v>
      </c>
      <c r="E20" s="23"/>
      <c r="F20" s="23"/>
    </row>
    <row r="21" spans="1:13" ht="45" customHeight="1" x14ac:dyDescent="0.15">
      <c r="A21" s="23"/>
      <c r="B21" s="29"/>
      <c r="C21" s="23"/>
      <c r="D21" s="5" t="s">
        <v>372</v>
      </c>
      <c r="E21" s="5" t="s">
        <v>373</v>
      </c>
      <c r="F21" s="5" t="s">
        <v>374</v>
      </c>
    </row>
    <row r="22" spans="1:13" ht="20.100000000000001" customHeight="1" x14ac:dyDescent="0.15">
      <c r="A22" s="23" t="s">
        <v>268</v>
      </c>
      <c r="B22" s="23"/>
      <c r="C22" s="5" t="s">
        <v>375</v>
      </c>
      <c r="D22" s="5" t="s">
        <v>376</v>
      </c>
      <c r="E22" s="5" t="s">
        <v>377</v>
      </c>
      <c r="F22" s="5" t="s">
        <v>378</v>
      </c>
    </row>
    <row r="23" spans="1:13" ht="20.100000000000001" customHeight="1" x14ac:dyDescent="0.15">
      <c r="A23" s="23" t="s">
        <v>52</v>
      </c>
      <c r="B23" s="23"/>
      <c r="C23" s="5" t="s">
        <v>52</v>
      </c>
      <c r="D23" s="5" t="s">
        <v>52</v>
      </c>
      <c r="E23" s="5" t="s">
        <v>52</v>
      </c>
      <c r="F23" s="5" t="s">
        <v>52</v>
      </c>
    </row>
    <row r="24" spans="1:13" ht="9.9499999999999993" customHeight="1" x14ac:dyDescent="0.15"/>
    <row r="25" spans="1:13" ht="45" customHeight="1" x14ac:dyDescent="0.15">
      <c r="A25" s="28" t="s">
        <v>1010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ht="9.9499999999999993" customHeight="1" x14ac:dyDescent="0.15"/>
    <row r="27" spans="1:13" ht="45" customHeight="1" x14ac:dyDescent="0.15">
      <c r="A27" s="23" t="s">
        <v>1011</v>
      </c>
      <c r="B27" s="23"/>
      <c r="C27" s="23" t="s">
        <v>1012</v>
      </c>
      <c r="D27" s="23" t="s">
        <v>33</v>
      </c>
      <c r="E27" s="23" t="s">
        <v>372</v>
      </c>
      <c r="F27" s="23"/>
      <c r="G27" s="23"/>
      <c r="H27" s="23" t="s">
        <v>664</v>
      </c>
      <c r="I27" s="23"/>
      <c r="J27" s="23"/>
      <c r="K27" s="23" t="s">
        <v>665</v>
      </c>
      <c r="L27" s="23"/>
      <c r="M27" s="23"/>
    </row>
    <row r="28" spans="1:13" ht="45" customHeight="1" x14ac:dyDescent="0.15">
      <c r="A28" s="23"/>
      <c r="B28" s="29"/>
      <c r="C28" s="23"/>
      <c r="D28" s="23"/>
      <c r="E28" s="5" t="s">
        <v>1013</v>
      </c>
      <c r="F28" s="5" t="s">
        <v>1014</v>
      </c>
      <c r="G28" s="5" t="s">
        <v>512</v>
      </c>
      <c r="H28" s="5" t="s">
        <v>1013</v>
      </c>
      <c r="I28" s="5" t="s">
        <v>1014</v>
      </c>
      <c r="J28" s="5" t="s">
        <v>512</v>
      </c>
      <c r="K28" s="5" t="s">
        <v>1013</v>
      </c>
      <c r="L28" s="5" t="s">
        <v>1014</v>
      </c>
      <c r="M28" s="5" t="s">
        <v>512</v>
      </c>
    </row>
    <row r="29" spans="1:13" ht="20.100000000000001" customHeight="1" x14ac:dyDescent="0.15">
      <c r="A29" s="23" t="s">
        <v>268</v>
      </c>
      <c r="B29" s="23"/>
      <c r="C29" s="5" t="s">
        <v>375</v>
      </c>
      <c r="D29" s="5" t="s">
        <v>376</v>
      </c>
      <c r="E29" s="5" t="s">
        <v>377</v>
      </c>
      <c r="F29" s="5" t="s">
        <v>378</v>
      </c>
      <c r="G29" s="5" t="s">
        <v>415</v>
      </c>
      <c r="H29" s="5" t="s">
        <v>416</v>
      </c>
      <c r="I29" s="5" t="s">
        <v>417</v>
      </c>
      <c r="J29" s="5" t="s">
        <v>418</v>
      </c>
      <c r="K29" s="5" t="s">
        <v>513</v>
      </c>
      <c r="L29" s="5" t="s">
        <v>514</v>
      </c>
      <c r="M29" s="5" t="s">
        <v>596</v>
      </c>
    </row>
    <row r="30" spans="1:13" ht="20.100000000000001" customHeight="1" x14ac:dyDescent="0.15">
      <c r="A30" s="23" t="s">
        <v>52</v>
      </c>
      <c r="B30" s="23"/>
      <c r="C30" s="5" t="s">
        <v>52</v>
      </c>
      <c r="D30" s="5" t="s">
        <v>52</v>
      </c>
      <c r="E30" s="5" t="s">
        <v>52</v>
      </c>
      <c r="F30" s="5" t="s">
        <v>52</v>
      </c>
      <c r="G30" s="5" t="s">
        <v>52</v>
      </c>
      <c r="H30" s="5" t="s">
        <v>52</v>
      </c>
      <c r="I30" s="5" t="s">
        <v>52</v>
      </c>
      <c r="J30" s="5" t="s">
        <v>52</v>
      </c>
      <c r="K30" s="5" t="s">
        <v>52</v>
      </c>
      <c r="L30" s="5" t="s">
        <v>52</v>
      </c>
      <c r="M30" s="5" t="s">
        <v>52</v>
      </c>
    </row>
    <row r="31" spans="1:13" ht="9.9499999999999993" customHeight="1" x14ac:dyDescent="0.15"/>
    <row r="32" spans="1:13" ht="45" customHeight="1" x14ac:dyDescent="0.15">
      <c r="A32" s="28" t="s">
        <v>654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9.9499999999999993" customHeight="1" x14ac:dyDescent="0.15"/>
    <row r="34" spans="1:13" ht="45" customHeight="1" x14ac:dyDescent="0.15">
      <c r="A34" s="23" t="s">
        <v>32</v>
      </c>
      <c r="B34" s="23"/>
      <c r="C34" s="23" t="s">
        <v>521</v>
      </c>
      <c r="D34" s="23" t="s">
        <v>33</v>
      </c>
      <c r="E34" s="23" t="s">
        <v>36</v>
      </c>
      <c r="F34" s="23"/>
      <c r="G34" s="23"/>
    </row>
    <row r="35" spans="1:13" ht="45" customHeight="1" x14ac:dyDescent="0.15">
      <c r="A35" s="23"/>
      <c r="B35" s="29"/>
      <c r="C35" s="23"/>
      <c r="D35" s="23"/>
      <c r="E35" s="5" t="s">
        <v>372</v>
      </c>
      <c r="F35" s="5" t="s">
        <v>373</v>
      </c>
      <c r="G35" s="5" t="s">
        <v>374</v>
      </c>
    </row>
    <row r="36" spans="1:13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415</v>
      </c>
    </row>
    <row r="37" spans="1:13" ht="20.100000000000001" customHeight="1" x14ac:dyDescent="0.15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</row>
    <row r="38" spans="1:13" ht="9.9499999999999993" customHeight="1" x14ac:dyDescent="0.15"/>
    <row r="39" spans="1:13" ht="45" customHeight="1" x14ac:dyDescent="0.15">
      <c r="A39" s="28" t="s">
        <v>526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3" ht="9.9499999999999993" customHeight="1" x14ac:dyDescent="0.15"/>
    <row r="41" spans="1:13" ht="45" customHeight="1" x14ac:dyDescent="0.15">
      <c r="A41" s="23" t="s">
        <v>32</v>
      </c>
      <c r="B41" s="23"/>
      <c r="C41" s="23" t="s">
        <v>33</v>
      </c>
      <c r="D41" s="23" t="s">
        <v>36</v>
      </c>
      <c r="E41" s="23"/>
      <c r="F41" s="23"/>
    </row>
    <row r="42" spans="1:13" ht="45" customHeight="1" x14ac:dyDescent="0.15">
      <c r="A42" s="23"/>
      <c r="B42" s="29"/>
      <c r="C42" s="23"/>
      <c r="D42" s="5" t="s">
        <v>372</v>
      </c>
      <c r="E42" s="5" t="s">
        <v>373</v>
      </c>
      <c r="F42" s="5" t="s">
        <v>374</v>
      </c>
    </row>
    <row r="43" spans="1:13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</row>
    <row r="44" spans="1:13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</row>
  </sheetData>
  <sheetProtection password="8610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1015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1016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39.950000000000003" customHeight="1" x14ac:dyDescent="0.15">
      <c r="A18" s="24" t="s">
        <v>1017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1018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1019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 x14ac:dyDescent="0.15">
      <c r="A28" s="24" t="s">
        <v>1020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2" ht="99.95" customHeight="1" x14ac:dyDescent="0.15">
      <c r="A29" s="24" t="s">
        <v>1021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2" ht="50.1" customHeight="1" x14ac:dyDescent="0.15">
      <c r="A30" s="24" t="s">
        <v>402</v>
      </c>
      <c r="B30" s="24"/>
      <c r="C30" s="5" t="s">
        <v>390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 x14ac:dyDescent="0.15"/>
    <row r="32" spans="1:12" ht="45" customHeight="1" x14ac:dyDescent="0.15">
      <c r="A32" s="28" t="s">
        <v>1022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ht="9.9499999999999993" customHeight="1" x14ac:dyDescent="0.15"/>
    <row r="34" spans="1:12" ht="45" customHeight="1" x14ac:dyDescent="0.15">
      <c r="A34" s="23" t="s">
        <v>32</v>
      </c>
      <c r="B34" s="23"/>
      <c r="C34" s="23" t="s">
        <v>33</v>
      </c>
      <c r="D34" s="23" t="s">
        <v>372</v>
      </c>
      <c r="E34" s="23"/>
      <c r="F34" s="23"/>
      <c r="G34" s="23" t="s">
        <v>664</v>
      </c>
      <c r="H34" s="23"/>
      <c r="I34" s="23"/>
      <c r="J34" s="23" t="s">
        <v>665</v>
      </c>
      <c r="K34" s="23"/>
      <c r="L34" s="23"/>
    </row>
    <row r="35" spans="1:12" ht="45" customHeight="1" x14ac:dyDescent="0.15">
      <c r="A35" s="23"/>
      <c r="B35" s="29"/>
      <c r="C35" s="23"/>
      <c r="D35" s="5" t="s">
        <v>1013</v>
      </c>
      <c r="E35" s="5" t="s">
        <v>1014</v>
      </c>
      <c r="F35" s="5" t="s">
        <v>512</v>
      </c>
      <c r="G35" s="5" t="s">
        <v>1013</v>
      </c>
      <c r="H35" s="5" t="s">
        <v>1014</v>
      </c>
      <c r="I35" s="5" t="s">
        <v>512</v>
      </c>
      <c r="J35" s="5" t="s">
        <v>1013</v>
      </c>
      <c r="K35" s="5" t="s">
        <v>1014</v>
      </c>
      <c r="L35" s="5" t="s">
        <v>512</v>
      </c>
    </row>
    <row r="36" spans="1:12" ht="20.100000000000001" customHeight="1" x14ac:dyDescent="0.15">
      <c r="A36" s="23" t="s">
        <v>268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415</v>
      </c>
      <c r="H36" s="5" t="s">
        <v>416</v>
      </c>
      <c r="I36" s="5" t="s">
        <v>417</v>
      </c>
      <c r="J36" s="5" t="s">
        <v>418</v>
      </c>
      <c r="K36" s="5" t="s">
        <v>513</v>
      </c>
      <c r="L36" s="5" t="s">
        <v>514</v>
      </c>
    </row>
    <row r="37" spans="1:12" ht="20.100000000000001" customHeight="1" x14ac:dyDescent="0.15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  <c r="H37" s="5" t="s">
        <v>52</v>
      </c>
      <c r="I37" s="5" t="s">
        <v>52</v>
      </c>
      <c r="J37" s="5" t="s">
        <v>52</v>
      </c>
      <c r="K37" s="5" t="s">
        <v>52</v>
      </c>
      <c r="L37" s="5" t="s">
        <v>52</v>
      </c>
    </row>
    <row r="38" spans="1:12" ht="9.9499999999999993" customHeight="1" x14ac:dyDescent="0.15"/>
    <row r="39" spans="1:12" ht="45" customHeight="1" x14ac:dyDescent="0.15">
      <c r="A39" s="28" t="s">
        <v>1023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9.9499999999999993" customHeight="1" x14ac:dyDescent="0.15"/>
    <row r="41" spans="1:12" ht="45" customHeight="1" x14ac:dyDescent="0.15">
      <c r="A41" s="23" t="s">
        <v>32</v>
      </c>
      <c r="B41" s="23"/>
      <c r="C41" s="23" t="s">
        <v>33</v>
      </c>
      <c r="D41" s="23" t="s">
        <v>372</v>
      </c>
      <c r="E41" s="23"/>
      <c r="F41" s="23"/>
      <c r="G41" s="23" t="s">
        <v>664</v>
      </c>
      <c r="H41" s="23"/>
      <c r="I41" s="23"/>
      <c r="J41" s="23" t="s">
        <v>665</v>
      </c>
      <c r="K41" s="23"/>
      <c r="L41" s="23"/>
    </row>
    <row r="42" spans="1:12" ht="45" customHeight="1" x14ac:dyDescent="0.15">
      <c r="A42" s="23"/>
      <c r="B42" s="29"/>
      <c r="C42" s="23"/>
      <c r="D42" s="5" t="s">
        <v>1013</v>
      </c>
      <c r="E42" s="5" t="s">
        <v>1014</v>
      </c>
      <c r="F42" s="5" t="s">
        <v>512</v>
      </c>
      <c r="G42" s="5" t="s">
        <v>1013</v>
      </c>
      <c r="H42" s="5" t="s">
        <v>1014</v>
      </c>
      <c r="I42" s="5" t="s">
        <v>512</v>
      </c>
      <c r="J42" s="5" t="s">
        <v>1013</v>
      </c>
      <c r="K42" s="5" t="s">
        <v>1014</v>
      </c>
      <c r="L42" s="5" t="s">
        <v>512</v>
      </c>
    </row>
    <row r="43" spans="1:12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415</v>
      </c>
      <c r="H43" s="5" t="s">
        <v>416</v>
      </c>
      <c r="I43" s="5" t="s">
        <v>417</v>
      </c>
      <c r="J43" s="5" t="s">
        <v>418</v>
      </c>
      <c r="K43" s="5" t="s">
        <v>513</v>
      </c>
      <c r="L43" s="5" t="s">
        <v>514</v>
      </c>
    </row>
    <row r="44" spans="1:12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  <c r="G44" s="5" t="s">
        <v>52</v>
      </c>
      <c r="H44" s="5" t="s">
        <v>52</v>
      </c>
      <c r="I44" s="5" t="s">
        <v>52</v>
      </c>
      <c r="J44" s="5" t="s">
        <v>52</v>
      </c>
      <c r="K44" s="5" t="s">
        <v>52</v>
      </c>
      <c r="L44" s="5" t="s">
        <v>52</v>
      </c>
    </row>
    <row r="45" spans="1:12" ht="9.9499999999999993" customHeight="1" x14ac:dyDescent="0.15"/>
    <row r="46" spans="1:12" ht="45" customHeight="1" x14ac:dyDescent="0.15">
      <c r="A46" s="28" t="s">
        <v>654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2" ht="9.9499999999999993" customHeight="1" x14ac:dyDescent="0.15"/>
    <row r="48" spans="1:12" ht="45" customHeight="1" x14ac:dyDescent="0.15">
      <c r="A48" s="23" t="s">
        <v>32</v>
      </c>
      <c r="B48" s="23"/>
      <c r="C48" s="23" t="s">
        <v>521</v>
      </c>
      <c r="D48" s="23" t="s">
        <v>33</v>
      </c>
      <c r="E48" s="23" t="s">
        <v>36</v>
      </c>
      <c r="F48" s="23"/>
      <c r="G48" s="23"/>
    </row>
    <row r="49" spans="1:12" ht="45" customHeight="1" x14ac:dyDescent="0.15">
      <c r="A49" s="23"/>
      <c r="B49" s="29"/>
      <c r="C49" s="23"/>
      <c r="D49" s="23"/>
      <c r="E49" s="5" t="s">
        <v>372</v>
      </c>
      <c r="F49" s="5" t="s">
        <v>373</v>
      </c>
      <c r="G49" s="5" t="s">
        <v>374</v>
      </c>
    </row>
    <row r="50" spans="1:12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415</v>
      </c>
    </row>
    <row r="51" spans="1:12" ht="20.100000000000001" customHeight="1" x14ac:dyDescent="0.15">
      <c r="A51" s="23" t="s">
        <v>52</v>
      </c>
      <c r="B51" s="23"/>
      <c r="C51" s="5" t="s">
        <v>52</v>
      </c>
      <c r="D51" s="5" t="s">
        <v>52</v>
      </c>
      <c r="E51" s="5" t="s">
        <v>52</v>
      </c>
      <c r="F51" s="5" t="s">
        <v>52</v>
      </c>
      <c r="G51" s="5" t="s">
        <v>52</v>
      </c>
    </row>
    <row r="52" spans="1:12" ht="9.9499999999999993" customHeight="1" x14ac:dyDescent="0.15"/>
    <row r="53" spans="1:12" ht="45" customHeight="1" x14ac:dyDescent="0.15">
      <c r="A53" s="28" t="s">
        <v>526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ht="9.9499999999999993" customHeight="1" x14ac:dyDescent="0.15"/>
    <row r="55" spans="1:12" ht="45" customHeight="1" x14ac:dyDescent="0.15">
      <c r="A55" s="23" t="s">
        <v>32</v>
      </c>
      <c r="B55" s="23"/>
      <c r="C55" s="23" t="s">
        <v>33</v>
      </c>
      <c r="D55" s="23" t="s">
        <v>36</v>
      </c>
      <c r="E55" s="23"/>
      <c r="F55" s="23"/>
    </row>
    <row r="56" spans="1:12" ht="45" customHeight="1" x14ac:dyDescent="0.15">
      <c r="A56" s="23"/>
      <c r="B56" s="29"/>
      <c r="C56" s="23"/>
      <c r="D56" s="5" t="s">
        <v>372</v>
      </c>
      <c r="E56" s="5" t="s">
        <v>373</v>
      </c>
      <c r="F56" s="5" t="s">
        <v>374</v>
      </c>
    </row>
    <row r="57" spans="1:12" ht="20.100000000000001" customHeight="1" x14ac:dyDescent="0.15">
      <c r="A57" s="23" t="s">
        <v>268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</row>
    <row r="58" spans="1:12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</row>
  </sheetData>
  <sheetProtection password="8610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0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1024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359</v>
      </c>
    </row>
    <row r="4" spans="1:15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19</v>
      </c>
      <c r="O4" s="5" t="s">
        <v>20</v>
      </c>
    </row>
    <row r="5" spans="1:15" ht="30" customHeight="1" x14ac:dyDescent="0.15">
      <c r="N5" s="12" t="s">
        <v>361</v>
      </c>
      <c r="O5" s="5" t="s">
        <v>362</v>
      </c>
    </row>
    <row r="6" spans="1:15" ht="30" customHeight="1" x14ac:dyDescent="0.15">
      <c r="N6" s="12" t="s">
        <v>363</v>
      </c>
      <c r="O6" s="5" t="s">
        <v>364</v>
      </c>
    </row>
    <row r="7" spans="1:15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2" t="s">
        <v>366</v>
      </c>
      <c r="O7" s="5" t="s">
        <v>367</v>
      </c>
    </row>
    <row r="8" spans="1:15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12"/>
      <c r="O8" s="5"/>
    </row>
    <row r="9" spans="1:15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29</v>
      </c>
      <c r="O9" s="5" t="s">
        <v>30</v>
      </c>
    </row>
    <row r="10" spans="1:15" ht="9.9499999999999993" customHeight="1" x14ac:dyDescent="0.15"/>
    <row r="11" spans="1:15" ht="45" customHeight="1" x14ac:dyDescent="0.15">
      <c r="A11" s="28" t="s">
        <v>1025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5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5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5" ht="39.950000000000003" customHeight="1" x14ac:dyDescent="0.15">
      <c r="A18" s="24" t="s">
        <v>1026</v>
      </c>
      <c r="B18" s="24"/>
      <c r="C18" s="5" t="s">
        <v>384</v>
      </c>
      <c r="D18" s="8">
        <v>443048</v>
      </c>
      <c r="E18" s="8">
        <v>478048</v>
      </c>
      <c r="F18" s="8">
        <v>478048</v>
      </c>
    </row>
    <row r="19" spans="1:15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1027</v>
      </c>
      <c r="B21" s="24"/>
      <c r="C21" s="5" t="s">
        <v>390</v>
      </c>
      <c r="D21" s="8">
        <f>D16-D17+D18-D19-D20</f>
        <v>443048</v>
      </c>
      <c r="E21" s="8">
        <f>E16-E17+E18-E19-E20</f>
        <v>478048</v>
      </c>
      <c r="F21" s="8">
        <f>F16-F17+F18-F19-F20</f>
        <v>478048</v>
      </c>
    </row>
    <row r="22" spans="1:15" ht="9.9499999999999993" customHeight="1" x14ac:dyDescent="0.15"/>
    <row r="23" spans="1:15" ht="45" customHeight="1" x14ac:dyDescent="0.15">
      <c r="A23" s="28" t="s">
        <v>1028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5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5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20.100000000000001" customHeight="1" x14ac:dyDescent="0.15">
      <c r="A28" s="24" t="s">
        <v>1029</v>
      </c>
      <c r="B28" s="24"/>
      <c r="C28" s="5" t="s">
        <v>41</v>
      </c>
      <c r="D28" s="8">
        <v>119667</v>
      </c>
      <c r="E28" s="8">
        <v>154667</v>
      </c>
      <c r="F28" s="8">
        <v>154667</v>
      </c>
    </row>
    <row r="29" spans="1:15" ht="20.100000000000001" customHeight="1" x14ac:dyDescent="0.15">
      <c r="A29" s="24" t="s">
        <v>1030</v>
      </c>
      <c r="B29" s="24"/>
      <c r="C29" s="5" t="s">
        <v>44</v>
      </c>
      <c r="D29" s="8">
        <v>323381</v>
      </c>
      <c r="E29" s="8">
        <v>323381</v>
      </c>
      <c r="F29" s="8">
        <v>323381</v>
      </c>
    </row>
    <row r="30" spans="1:15" ht="20.100000000000001" customHeight="1" x14ac:dyDescent="0.15">
      <c r="A30" s="24" t="s">
        <v>1031</v>
      </c>
      <c r="B30" s="24"/>
      <c r="C30" s="5" t="s">
        <v>395</v>
      </c>
      <c r="D30" s="8">
        <v>0</v>
      </c>
      <c r="E30" s="8">
        <v>0</v>
      </c>
      <c r="F30" s="8">
        <v>0</v>
      </c>
    </row>
    <row r="31" spans="1:15" ht="50.1" customHeight="1" x14ac:dyDescent="0.15">
      <c r="A31" s="24" t="s">
        <v>402</v>
      </c>
      <c r="B31" s="24"/>
      <c r="C31" s="5" t="s">
        <v>390</v>
      </c>
      <c r="D31" s="8">
        <f>SUM(D28:D30)</f>
        <v>443048</v>
      </c>
      <c r="E31" s="8">
        <f>SUM(E28:E30)</f>
        <v>478048</v>
      </c>
      <c r="F31" s="8">
        <f>SUM(F28:F30)</f>
        <v>478048</v>
      </c>
    </row>
    <row r="32" spans="1:15" ht="9.9499999999999993" customHeight="1" x14ac:dyDescent="0.15"/>
    <row r="33" spans="1:15" ht="45" customHeight="1" x14ac:dyDescent="0.15">
      <c r="A33" s="28" t="s">
        <v>1032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9.9499999999999993" customHeight="1" x14ac:dyDescent="0.15"/>
    <row r="35" spans="1:15" ht="45" customHeight="1" x14ac:dyDescent="0.15">
      <c r="A35" s="23" t="s">
        <v>1033</v>
      </c>
      <c r="B35" s="23"/>
      <c r="C35" s="23" t="s">
        <v>33</v>
      </c>
      <c r="D35" s="23" t="s">
        <v>36</v>
      </c>
      <c r="E35" s="23"/>
      <c r="F35" s="23"/>
    </row>
    <row r="36" spans="1:15" ht="45" customHeight="1" x14ac:dyDescent="0.15">
      <c r="A36" s="23"/>
      <c r="B36" s="29"/>
      <c r="C36" s="23"/>
      <c r="D36" s="5" t="s">
        <v>372</v>
      </c>
      <c r="E36" s="5" t="s">
        <v>373</v>
      </c>
      <c r="F36" s="5" t="s">
        <v>374</v>
      </c>
    </row>
    <row r="37" spans="1:15" ht="20.100000000000001" customHeight="1" x14ac:dyDescent="0.15">
      <c r="A37" s="23" t="s">
        <v>268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</row>
    <row r="38" spans="1:15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</row>
    <row r="39" spans="1:15" ht="9.9499999999999993" customHeight="1" x14ac:dyDescent="0.15"/>
    <row r="40" spans="1:15" ht="45" customHeight="1" x14ac:dyDescent="0.15">
      <c r="A40" s="28" t="s">
        <v>1034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ht="45" customHeight="1" x14ac:dyDescent="0.15">
      <c r="A41" s="28" t="s">
        <v>1035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9.9499999999999993" customHeight="1" x14ac:dyDescent="0.15"/>
    <row r="43" spans="1:15" ht="45" customHeight="1" x14ac:dyDescent="0.15">
      <c r="A43" s="23" t="s">
        <v>1033</v>
      </c>
      <c r="B43" s="23"/>
      <c r="C43" s="23" t="s">
        <v>1036</v>
      </c>
      <c r="D43" s="23"/>
      <c r="E43" s="23" t="s">
        <v>1037</v>
      </c>
      <c r="F43" s="23"/>
      <c r="G43" s="23" t="s">
        <v>1038</v>
      </c>
      <c r="H43" s="23" t="s">
        <v>1039</v>
      </c>
      <c r="I43" s="23" t="s">
        <v>1040</v>
      </c>
      <c r="J43" s="23" t="s">
        <v>1041</v>
      </c>
      <c r="K43" s="23" t="s">
        <v>1042</v>
      </c>
      <c r="L43" s="23"/>
      <c r="M43" s="23" t="s">
        <v>1043</v>
      </c>
      <c r="N43" s="23" t="s">
        <v>33</v>
      </c>
      <c r="O43" s="23" t="s">
        <v>1044</v>
      </c>
    </row>
    <row r="44" spans="1:15" ht="45" customHeight="1" x14ac:dyDescent="0.15">
      <c r="A44" s="23"/>
      <c r="B44" s="29"/>
      <c r="C44" s="5" t="s">
        <v>644</v>
      </c>
      <c r="D44" s="5" t="s">
        <v>1045</v>
      </c>
      <c r="E44" s="5" t="s">
        <v>1046</v>
      </c>
      <c r="F44" s="5" t="s">
        <v>1047</v>
      </c>
      <c r="G44" s="23"/>
      <c r="H44" s="23"/>
      <c r="I44" s="23"/>
      <c r="J44" s="23"/>
      <c r="K44" s="5" t="s">
        <v>1046</v>
      </c>
      <c r="L44" s="5" t="s">
        <v>512</v>
      </c>
      <c r="M44" s="23"/>
      <c r="N44" s="23"/>
      <c r="O44" s="23"/>
    </row>
    <row r="45" spans="1:15" ht="20.100000000000001" customHeight="1" x14ac:dyDescent="0.15">
      <c r="A45" s="23" t="s">
        <v>268</v>
      </c>
      <c r="B45" s="23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415</v>
      </c>
      <c r="H45" s="5" t="s">
        <v>416</v>
      </c>
      <c r="I45" s="5" t="s">
        <v>417</v>
      </c>
      <c r="J45" s="5" t="s">
        <v>418</v>
      </c>
      <c r="K45" s="5" t="s">
        <v>513</v>
      </c>
      <c r="L45" s="5" t="s">
        <v>514</v>
      </c>
      <c r="M45" s="5" t="s">
        <v>596</v>
      </c>
      <c r="N45" s="5" t="s">
        <v>597</v>
      </c>
      <c r="O45" s="5" t="s">
        <v>606</v>
      </c>
    </row>
    <row r="46" spans="1:15" x14ac:dyDescent="0.15">
      <c r="A46" s="24"/>
      <c r="B46" s="24"/>
      <c r="C46" s="8">
        <v>5439409.0899999999</v>
      </c>
      <c r="D46" s="8">
        <v>0</v>
      </c>
      <c r="E46" s="5"/>
      <c r="F46" s="8">
        <v>0</v>
      </c>
      <c r="G46" s="8">
        <v>5439409.0899999999</v>
      </c>
      <c r="H46" s="5"/>
      <c r="I46" s="8">
        <v>2.2000000000000002</v>
      </c>
      <c r="J46" s="8">
        <v>119667</v>
      </c>
      <c r="K46" s="5"/>
      <c r="L46" s="8">
        <v>0</v>
      </c>
      <c r="M46" s="8">
        <v>0</v>
      </c>
      <c r="N46" s="5" t="s">
        <v>41</v>
      </c>
      <c r="O46" s="8">
        <v>119667</v>
      </c>
    </row>
    <row r="47" spans="1:15" ht="50.1" customHeight="1" x14ac:dyDescent="0.15">
      <c r="A47" s="24" t="s">
        <v>402</v>
      </c>
      <c r="B47" s="24"/>
      <c r="C47" s="8">
        <f>SUM(C46:C46)</f>
        <v>5439409.0899999999</v>
      </c>
      <c r="D47" s="8">
        <f>SUM(D46:D46)</f>
        <v>0</v>
      </c>
      <c r="E47" s="5" t="s">
        <v>52</v>
      </c>
      <c r="F47" s="8">
        <f>SUM(F46:F46)</f>
        <v>0</v>
      </c>
      <c r="G47" s="8">
        <f>SUM(G46:G46)</f>
        <v>5439409.0899999999</v>
      </c>
      <c r="H47" s="5" t="s">
        <v>52</v>
      </c>
      <c r="I47" s="8">
        <f>SUM(I46:I46)</f>
        <v>2.2000000000000002</v>
      </c>
      <c r="J47" s="5" t="s">
        <v>52</v>
      </c>
      <c r="K47" s="5" t="s">
        <v>52</v>
      </c>
      <c r="L47" s="8">
        <f>SUM(L46:L46)</f>
        <v>0</v>
      </c>
      <c r="M47" s="8">
        <f>SUM(M46:M46)</f>
        <v>0</v>
      </c>
      <c r="N47" s="5" t="s">
        <v>390</v>
      </c>
      <c r="O47" s="8">
        <f>SUM(O46:O46)</f>
        <v>119667</v>
      </c>
    </row>
    <row r="48" spans="1:15" ht="9.9499999999999993" customHeight="1" x14ac:dyDescent="0.15"/>
    <row r="49" spans="1:15" ht="45" customHeight="1" x14ac:dyDescent="0.15">
      <c r="A49" s="28" t="s">
        <v>1048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ht="9.9499999999999993" customHeight="1" x14ac:dyDescent="0.15"/>
    <row r="51" spans="1:15" ht="45" customHeight="1" x14ac:dyDescent="0.15">
      <c r="A51" s="23" t="s">
        <v>1033</v>
      </c>
      <c r="B51" s="23"/>
      <c r="C51" s="23" t="s">
        <v>1036</v>
      </c>
      <c r="D51" s="23"/>
      <c r="E51" s="23" t="s">
        <v>1037</v>
      </c>
      <c r="F51" s="23"/>
      <c r="G51" s="23" t="s">
        <v>1038</v>
      </c>
      <c r="H51" s="23" t="s">
        <v>1039</v>
      </c>
      <c r="I51" s="23" t="s">
        <v>1040</v>
      </c>
      <c r="J51" s="23" t="s">
        <v>1041</v>
      </c>
      <c r="K51" s="23" t="s">
        <v>1042</v>
      </c>
      <c r="L51" s="23"/>
      <c r="M51" s="23" t="s">
        <v>1043</v>
      </c>
      <c r="N51" s="23" t="s">
        <v>33</v>
      </c>
      <c r="O51" s="23" t="s">
        <v>1044</v>
      </c>
    </row>
    <row r="52" spans="1:15" ht="45" customHeight="1" x14ac:dyDescent="0.15">
      <c r="A52" s="23"/>
      <c r="B52" s="29"/>
      <c r="C52" s="5" t="s">
        <v>644</v>
      </c>
      <c r="D52" s="5" t="s">
        <v>1045</v>
      </c>
      <c r="E52" s="5" t="s">
        <v>1046</v>
      </c>
      <c r="F52" s="5" t="s">
        <v>1047</v>
      </c>
      <c r="G52" s="23"/>
      <c r="H52" s="23"/>
      <c r="I52" s="23"/>
      <c r="J52" s="23"/>
      <c r="K52" s="5" t="s">
        <v>1046</v>
      </c>
      <c r="L52" s="5" t="s">
        <v>512</v>
      </c>
      <c r="M52" s="23"/>
      <c r="N52" s="23"/>
      <c r="O52" s="23"/>
    </row>
    <row r="53" spans="1:15" ht="20.100000000000001" customHeight="1" x14ac:dyDescent="0.15">
      <c r="A53" s="23" t="s">
        <v>268</v>
      </c>
      <c r="B53" s="23"/>
      <c r="C53" s="5" t="s">
        <v>375</v>
      </c>
      <c r="D53" s="5" t="s">
        <v>376</v>
      </c>
      <c r="E53" s="5" t="s">
        <v>377</v>
      </c>
      <c r="F53" s="5" t="s">
        <v>378</v>
      </c>
      <c r="G53" s="5" t="s">
        <v>415</v>
      </c>
      <c r="H53" s="5" t="s">
        <v>416</v>
      </c>
      <c r="I53" s="5" t="s">
        <v>417</v>
      </c>
      <c r="J53" s="5" t="s">
        <v>418</v>
      </c>
      <c r="K53" s="5" t="s">
        <v>513</v>
      </c>
      <c r="L53" s="5" t="s">
        <v>514</v>
      </c>
      <c r="M53" s="5" t="s">
        <v>596</v>
      </c>
      <c r="N53" s="5" t="s">
        <v>597</v>
      </c>
      <c r="O53" s="5" t="s">
        <v>606</v>
      </c>
    </row>
    <row r="54" spans="1:15" x14ac:dyDescent="0.15">
      <c r="A54" s="24"/>
      <c r="B54" s="24"/>
      <c r="C54" s="8">
        <v>7030318.1799999997</v>
      </c>
      <c r="D54" s="8">
        <v>0</v>
      </c>
      <c r="E54" s="5"/>
      <c r="F54" s="8">
        <v>0</v>
      </c>
      <c r="G54" s="8">
        <v>7030318.1799999997</v>
      </c>
      <c r="H54" s="5"/>
      <c r="I54" s="8">
        <v>2.2000000000000002</v>
      </c>
      <c r="J54" s="8">
        <v>154667</v>
      </c>
      <c r="K54" s="5"/>
      <c r="L54" s="8">
        <v>0</v>
      </c>
      <c r="M54" s="8">
        <v>0</v>
      </c>
      <c r="N54" s="5" t="s">
        <v>41</v>
      </c>
      <c r="O54" s="8">
        <v>154667</v>
      </c>
    </row>
    <row r="55" spans="1:15" ht="50.1" customHeight="1" x14ac:dyDescent="0.15">
      <c r="A55" s="24" t="s">
        <v>402</v>
      </c>
      <c r="B55" s="24"/>
      <c r="C55" s="8">
        <f>SUM(C54:C54)</f>
        <v>7030318.1799999997</v>
      </c>
      <c r="D55" s="8">
        <f>SUM(D54:D54)</f>
        <v>0</v>
      </c>
      <c r="E55" s="5" t="s">
        <v>52</v>
      </c>
      <c r="F55" s="8">
        <f>SUM(F54:F54)</f>
        <v>0</v>
      </c>
      <c r="G55" s="8">
        <f>SUM(G54:G54)</f>
        <v>7030318.1799999997</v>
      </c>
      <c r="H55" s="5" t="s">
        <v>52</v>
      </c>
      <c r="I55" s="8">
        <f>SUM(I54:I54)</f>
        <v>2.2000000000000002</v>
      </c>
      <c r="J55" s="5" t="s">
        <v>52</v>
      </c>
      <c r="K55" s="5" t="s">
        <v>52</v>
      </c>
      <c r="L55" s="8">
        <f>SUM(L54:L54)</f>
        <v>0</v>
      </c>
      <c r="M55" s="8">
        <f>SUM(M54:M54)</f>
        <v>0</v>
      </c>
      <c r="N55" s="5" t="s">
        <v>390</v>
      </c>
      <c r="O55" s="8">
        <f>SUM(O54:O54)</f>
        <v>154667</v>
      </c>
    </row>
    <row r="56" spans="1:15" ht="9.9499999999999993" customHeight="1" x14ac:dyDescent="0.15"/>
    <row r="57" spans="1:15" ht="45" customHeight="1" x14ac:dyDescent="0.15">
      <c r="A57" s="28" t="s">
        <v>1049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1:15" ht="9.9499999999999993" customHeight="1" x14ac:dyDescent="0.15"/>
    <row r="59" spans="1:15" ht="45" customHeight="1" x14ac:dyDescent="0.15">
      <c r="A59" s="23" t="s">
        <v>1033</v>
      </c>
      <c r="B59" s="23"/>
      <c r="C59" s="23" t="s">
        <v>1036</v>
      </c>
      <c r="D59" s="23"/>
      <c r="E59" s="23" t="s">
        <v>1037</v>
      </c>
      <c r="F59" s="23"/>
      <c r="G59" s="23" t="s">
        <v>1038</v>
      </c>
      <c r="H59" s="23" t="s">
        <v>1039</v>
      </c>
      <c r="I59" s="23" t="s">
        <v>1040</v>
      </c>
      <c r="J59" s="23" t="s">
        <v>1041</v>
      </c>
      <c r="K59" s="23" t="s">
        <v>1042</v>
      </c>
      <c r="L59" s="23"/>
      <c r="M59" s="23" t="s">
        <v>1043</v>
      </c>
      <c r="N59" s="23" t="s">
        <v>33</v>
      </c>
      <c r="O59" s="23" t="s">
        <v>1044</v>
      </c>
    </row>
    <row r="60" spans="1:15" ht="45" customHeight="1" x14ac:dyDescent="0.15">
      <c r="A60" s="23"/>
      <c r="B60" s="29"/>
      <c r="C60" s="5" t="s">
        <v>644</v>
      </c>
      <c r="D60" s="5" t="s">
        <v>1045</v>
      </c>
      <c r="E60" s="5" t="s">
        <v>1046</v>
      </c>
      <c r="F60" s="5" t="s">
        <v>1047</v>
      </c>
      <c r="G60" s="23"/>
      <c r="H60" s="23"/>
      <c r="I60" s="23"/>
      <c r="J60" s="23"/>
      <c r="K60" s="5" t="s">
        <v>1046</v>
      </c>
      <c r="L60" s="5" t="s">
        <v>512</v>
      </c>
      <c r="M60" s="23"/>
      <c r="N60" s="23"/>
      <c r="O60" s="23"/>
    </row>
    <row r="61" spans="1:15" ht="20.100000000000001" customHeight="1" x14ac:dyDescent="0.15">
      <c r="A61" s="23" t="s">
        <v>268</v>
      </c>
      <c r="B61" s="23"/>
      <c r="C61" s="5" t="s">
        <v>375</v>
      </c>
      <c r="D61" s="5" t="s">
        <v>376</v>
      </c>
      <c r="E61" s="5" t="s">
        <v>377</v>
      </c>
      <c r="F61" s="5" t="s">
        <v>378</v>
      </c>
      <c r="G61" s="5" t="s">
        <v>415</v>
      </c>
      <c r="H61" s="5" t="s">
        <v>416</v>
      </c>
      <c r="I61" s="5" t="s">
        <v>417</v>
      </c>
      <c r="J61" s="5" t="s">
        <v>418</v>
      </c>
      <c r="K61" s="5" t="s">
        <v>513</v>
      </c>
      <c r="L61" s="5" t="s">
        <v>514</v>
      </c>
      <c r="M61" s="5" t="s">
        <v>596</v>
      </c>
      <c r="N61" s="5" t="s">
        <v>597</v>
      </c>
      <c r="O61" s="5" t="s">
        <v>606</v>
      </c>
    </row>
    <row r="62" spans="1:15" x14ac:dyDescent="0.15">
      <c r="A62" s="24"/>
      <c r="B62" s="24"/>
      <c r="C62" s="8">
        <v>7030318.1799999997</v>
      </c>
      <c r="D62" s="8">
        <v>0</v>
      </c>
      <c r="E62" s="5"/>
      <c r="F62" s="8">
        <v>0</v>
      </c>
      <c r="G62" s="8">
        <v>7030318.1799999997</v>
      </c>
      <c r="H62" s="5"/>
      <c r="I62" s="8">
        <v>2.2000000000000002</v>
      </c>
      <c r="J62" s="8">
        <v>154667</v>
      </c>
      <c r="K62" s="5"/>
      <c r="L62" s="8">
        <v>0</v>
      </c>
      <c r="M62" s="8">
        <v>0</v>
      </c>
      <c r="N62" s="5" t="s">
        <v>41</v>
      </c>
      <c r="O62" s="8">
        <v>154667</v>
      </c>
    </row>
    <row r="63" spans="1:15" ht="50.1" customHeight="1" x14ac:dyDescent="0.15">
      <c r="A63" s="24" t="s">
        <v>402</v>
      </c>
      <c r="B63" s="24"/>
      <c r="C63" s="8">
        <f>SUM(C62:C62)</f>
        <v>7030318.1799999997</v>
      </c>
      <c r="D63" s="8">
        <f>SUM(D62:D62)</f>
        <v>0</v>
      </c>
      <c r="E63" s="5" t="s">
        <v>52</v>
      </c>
      <c r="F63" s="8">
        <f>SUM(F62:F62)</f>
        <v>0</v>
      </c>
      <c r="G63" s="8">
        <f>SUM(G62:G62)</f>
        <v>7030318.1799999997</v>
      </c>
      <c r="H63" s="5" t="s">
        <v>52</v>
      </c>
      <c r="I63" s="8">
        <f>SUM(I62:I62)</f>
        <v>2.2000000000000002</v>
      </c>
      <c r="J63" s="5" t="s">
        <v>52</v>
      </c>
      <c r="K63" s="5" t="s">
        <v>52</v>
      </c>
      <c r="L63" s="8">
        <f>SUM(L62:L62)</f>
        <v>0</v>
      </c>
      <c r="M63" s="8">
        <f>SUM(M62:M62)</f>
        <v>0</v>
      </c>
      <c r="N63" s="5" t="s">
        <v>390</v>
      </c>
      <c r="O63" s="8">
        <f>SUM(O62:O62)</f>
        <v>154667</v>
      </c>
    </row>
    <row r="64" spans="1:15" ht="9.9499999999999993" customHeight="1" x14ac:dyDescent="0.15"/>
    <row r="65" spans="1:15" ht="45" customHeight="1" x14ac:dyDescent="0.15">
      <c r="A65" s="28" t="s">
        <v>1050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5" ht="9.9499999999999993" customHeight="1" x14ac:dyDescent="0.15"/>
    <row r="67" spans="1:15" ht="45" customHeight="1" x14ac:dyDescent="0.15">
      <c r="A67" s="23" t="s">
        <v>1051</v>
      </c>
      <c r="B67" s="23"/>
      <c r="C67" s="23" t="s">
        <v>1052</v>
      </c>
      <c r="D67" s="23" t="s">
        <v>33</v>
      </c>
      <c r="E67" s="23" t="s">
        <v>36</v>
      </c>
      <c r="F67" s="23"/>
      <c r="G67" s="23"/>
    </row>
    <row r="68" spans="1:15" ht="45" customHeight="1" x14ac:dyDescent="0.15">
      <c r="A68" s="23"/>
      <c r="B68" s="29"/>
      <c r="C68" s="23"/>
      <c r="D68" s="23"/>
      <c r="E68" s="5" t="s">
        <v>372</v>
      </c>
      <c r="F68" s="5" t="s">
        <v>373</v>
      </c>
      <c r="G68" s="5" t="s">
        <v>374</v>
      </c>
    </row>
    <row r="69" spans="1:15" ht="20.100000000000001" customHeight="1" x14ac:dyDescent="0.15">
      <c r="A69" s="23" t="s">
        <v>268</v>
      </c>
      <c r="B69" s="23"/>
      <c r="C69" s="5" t="s">
        <v>375</v>
      </c>
      <c r="D69" s="5" t="s">
        <v>376</v>
      </c>
      <c r="E69" s="5" t="s">
        <v>377</v>
      </c>
      <c r="F69" s="5" t="s">
        <v>378</v>
      </c>
      <c r="G69" s="5" t="s">
        <v>415</v>
      </c>
    </row>
    <row r="70" spans="1:15" x14ac:dyDescent="0.15">
      <c r="A70" s="24"/>
      <c r="B70" s="24"/>
      <c r="C70" s="6"/>
      <c r="D70" s="5" t="s">
        <v>41</v>
      </c>
      <c r="E70" s="8">
        <v>323381</v>
      </c>
      <c r="F70" s="8">
        <v>323381</v>
      </c>
      <c r="G70" s="8">
        <v>323381</v>
      </c>
    </row>
    <row r="71" spans="1:15" ht="50.1" customHeight="1" x14ac:dyDescent="0.15">
      <c r="C71" s="12" t="s">
        <v>402</v>
      </c>
      <c r="D71" s="5" t="s">
        <v>390</v>
      </c>
      <c r="E71" s="8">
        <f>SUM(E70:E70)</f>
        <v>323381</v>
      </c>
      <c r="F71" s="8">
        <f>SUM(F70:F70)</f>
        <v>323381</v>
      </c>
      <c r="G71" s="8">
        <f>SUM(G70:G70)</f>
        <v>323381</v>
      </c>
    </row>
    <row r="72" spans="1:15" ht="9.9499999999999993" customHeight="1" x14ac:dyDescent="0.15"/>
    <row r="73" spans="1:15" ht="45" customHeight="1" x14ac:dyDescent="0.15">
      <c r="A73" s="28" t="s">
        <v>1053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</row>
    <row r="74" spans="1:15" ht="9.9499999999999993" customHeight="1" x14ac:dyDescent="0.15"/>
    <row r="75" spans="1:15" ht="45" customHeight="1" x14ac:dyDescent="0.15">
      <c r="A75" s="23" t="s">
        <v>1051</v>
      </c>
      <c r="B75" s="23"/>
      <c r="C75" s="23" t="s">
        <v>1052</v>
      </c>
      <c r="D75" s="23" t="s">
        <v>1054</v>
      </c>
      <c r="E75" s="23" t="s">
        <v>1055</v>
      </c>
      <c r="F75" s="23" t="s">
        <v>1056</v>
      </c>
      <c r="G75" s="23" t="s">
        <v>1057</v>
      </c>
      <c r="H75" s="23"/>
      <c r="I75" s="23" t="s">
        <v>1058</v>
      </c>
      <c r="J75" s="23" t="s">
        <v>1040</v>
      </c>
      <c r="K75" s="23" t="s">
        <v>1059</v>
      </c>
      <c r="L75" s="23" t="s">
        <v>1060</v>
      </c>
      <c r="M75" s="23" t="s">
        <v>1061</v>
      </c>
    </row>
    <row r="76" spans="1:15" ht="45" customHeight="1" x14ac:dyDescent="0.15">
      <c r="A76" s="23"/>
      <c r="B76" s="29"/>
      <c r="C76" s="23"/>
      <c r="D76" s="23"/>
      <c r="E76" s="23"/>
      <c r="F76" s="23"/>
      <c r="G76" s="5" t="s">
        <v>1046</v>
      </c>
      <c r="H76" s="5" t="s">
        <v>512</v>
      </c>
      <c r="I76" s="23"/>
      <c r="J76" s="23"/>
      <c r="K76" s="23"/>
      <c r="L76" s="23"/>
      <c r="M76" s="23"/>
    </row>
    <row r="77" spans="1:15" ht="20.100000000000001" customHeight="1" x14ac:dyDescent="0.15">
      <c r="A77" s="23" t="s">
        <v>268</v>
      </c>
      <c r="B77" s="23"/>
      <c r="C77" s="5" t="s">
        <v>375</v>
      </c>
      <c r="D77" s="5" t="s">
        <v>376</v>
      </c>
      <c r="E77" s="5" t="s">
        <v>377</v>
      </c>
      <c r="F77" s="5" t="s">
        <v>378</v>
      </c>
      <c r="G77" s="5" t="s">
        <v>415</v>
      </c>
      <c r="H77" s="5" t="s">
        <v>416</v>
      </c>
      <c r="I77" s="5" t="s">
        <v>417</v>
      </c>
      <c r="J77" s="5" t="s">
        <v>418</v>
      </c>
      <c r="K77" s="5" t="s">
        <v>513</v>
      </c>
      <c r="L77" s="5" t="s">
        <v>514</v>
      </c>
      <c r="M77" s="5" t="s">
        <v>596</v>
      </c>
    </row>
    <row r="78" spans="1:15" x14ac:dyDescent="0.15">
      <c r="A78" s="24"/>
      <c r="B78" s="24"/>
      <c r="C78" s="5"/>
      <c r="D78" s="5"/>
      <c r="E78" s="8">
        <v>21558733.5</v>
      </c>
      <c r="F78" s="8">
        <v>1</v>
      </c>
      <c r="G78" s="5"/>
      <c r="H78" s="8">
        <v>0</v>
      </c>
      <c r="I78" s="8">
        <v>21558733.5</v>
      </c>
      <c r="J78" s="5" t="s">
        <v>1062</v>
      </c>
      <c r="K78" s="8">
        <v>12</v>
      </c>
      <c r="L78" s="8">
        <v>1</v>
      </c>
      <c r="M78" s="8">
        <v>323381</v>
      </c>
    </row>
    <row r="79" spans="1:15" ht="50.1" customHeight="1" x14ac:dyDescent="0.15">
      <c r="A79" s="24" t="s">
        <v>402</v>
      </c>
      <c r="B79" s="24"/>
      <c r="C79" s="5" t="s">
        <v>52</v>
      </c>
      <c r="D79" s="5" t="s">
        <v>52</v>
      </c>
      <c r="E79" s="8">
        <f>SUM(E78:E78)</f>
        <v>21558733.5</v>
      </c>
      <c r="F79" s="5" t="s">
        <v>52</v>
      </c>
      <c r="G79" s="5" t="s">
        <v>52</v>
      </c>
      <c r="H79" s="8">
        <f>SUM(H78:H78)</f>
        <v>0</v>
      </c>
      <c r="I79" s="8">
        <f>SUM(I78:I78)</f>
        <v>21558733.5</v>
      </c>
      <c r="J79" s="5" t="s">
        <v>52</v>
      </c>
      <c r="K79" s="5" t="s">
        <v>52</v>
      </c>
      <c r="L79" s="5" t="s">
        <v>52</v>
      </c>
      <c r="M79" s="8">
        <f>SUM(M78:M78)</f>
        <v>323381</v>
      </c>
    </row>
    <row r="80" spans="1:15" ht="9.9499999999999993" customHeight="1" x14ac:dyDescent="0.15"/>
    <row r="81" spans="1:15" ht="45" customHeight="1" x14ac:dyDescent="0.15">
      <c r="A81" s="23" t="s">
        <v>1051</v>
      </c>
      <c r="B81" s="23"/>
      <c r="C81" s="23" t="s">
        <v>1063</v>
      </c>
      <c r="D81" s="23" t="s">
        <v>1064</v>
      </c>
      <c r="E81" s="23" t="s">
        <v>1065</v>
      </c>
      <c r="F81" s="23"/>
      <c r="G81" s="23"/>
      <c r="H81" s="23"/>
      <c r="I81" s="23"/>
      <c r="J81" s="23"/>
      <c r="K81" s="23"/>
      <c r="L81" s="23"/>
      <c r="M81" s="23" t="s">
        <v>1066</v>
      </c>
      <c r="N81" s="23" t="s">
        <v>33</v>
      </c>
      <c r="O81" s="23" t="s">
        <v>1067</v>
      </c>
    </row>
    <row r="82" spans="1:15" ht="45" customHeight="1" x14ac:dyDescent="0.15">
      <c r="A82" s="23"/>
      <c r="B82" s="29"/>
      <c r="C82" s="23"/>
      <c r="D82" s="23"/>
      <c r="E82" s="23" t="s">
        <v>1068</v>
      </c>
      <c r="F82" s="23"/>
      <c r="G82" s="23" t="s">
        <v>1069</v>
      </c>
      <c r="H82" s="23"/>
      <c r="I82" s="23" t="s">
        <v>1070</v>
      </c>
      <c r="J82" s="23"/>
      <c r="K82" s="23" t="s">
        <v>1071</v>
      </c>
      <c r="L82" s="23"/>
      <c r="M82" s="23"/>
      <c r="N82" s="23"/>
      <c r="O82" s="23"/>
    </row>
    <row r="83" spans="1:15" ht="45" customHeight="1" x14ac:dyDescent="0.15">
      <c r="A83" s="23"/>
      <c r="B83" s="29"/>
      <c r="C83" s="23"/>
      <c r="D83" s="23"/>
      <c r="E83" s="5" t="s">
        <v>1046</v>
      </c>
      <c r="F83" s="5" t="s">
        <v>1072</v>
      </c>
      <c r="G83" s="5" t="s">
        <v>1046</v>
      </c>
      <c r="H83" s="5" t="s">
        <v>1072</v>
      </c>
      <c r="I83" s="5" t="s">
        <v>1046</v>
      </c>
      <c r="J83" s="5" t="s">
        <v>512</v>
      </c>
      <c r="K83" s="5" t="s">
        <v>1046</v>
      </c>
      <c r="L83" s="5" t="s">
        <v>512</v>
      </c>
      <c r="M83" s="23"/>
      <c r="N83" s="23"/>
      <c r="O83" s="23"/>
    </row>
    <row r="84" spans="1:15" ht="20.100000000000001" customHeight="1" x14ac:dyDescent="0.15">
      <c r="A84" s="23" t="s">
        <v>268</v>
      </c>
      <c r="B84" s="23"/>
      <c r="C84" s="5" t="s">
        <v>597</v>
      </c>
      <c r="D84" s="5" t="s">
        <v>606</v>
      </c>
      <c r="E84" s="5" t="s">
        <v>822</v>
      </c>
      <c r="F84" s="5" t="s">
        <v>823</v>
      </c>
      <c r="G84" s="5" t="s">
        <v>824</v>
      </c>
      <c r="H84" s="5" t="s">
        <v>825</v>
      </c>
      <c r="I84" s="5" t="s">
        <v>826</v>
      </c>
      <c r="J84" s="5" t="s">
        <v>827</v>
      </c>
      <c r="K84" s="5" t="s">
        <v>828</v>
      </c>
      <c r="L84" s="5" t="s">
        <v>829</v>
      </c>
      <c r="M84" s="5" t="s">
        <v>830</v>
      </c>
      <c r="N84" s="5" t="s">
        <v>831</v>
      </c>
      <c r="O84" s="5" t="s">
        <v>832</v>
      </c>
    </row>
    <row r="85" spans="1:15" x14ac:dyDescent="0.15">
      <c r="A85" s="24"/>
      <c r="B85" s="24"/>
      <c r="C85" s="8">
        <v>12</v>
      </c>
      <c r="D85" s="8">
        <v>1</v>
      </c>
      <c r="E85" s="5"/>
      <c r="F85" s="8">
        <v>0</v>
      </c>
      <c r="G85" s="5"/>
      <c r="H85" s="8">
        <v>0</v>
      </c>
      <c r="I85" s="5"/>
      <c r="J85" s="8">
        <v>0</v>
      </c>
      <c r="K85" s="5"/>
      <c r="L85" s="8">
        <v>0</v>
      </c>
      <c r="M85" s="8">
        <v>323381</v>
      </c>
      <c r="N85" s="5" t="s">
        <v>41</v>
      </c>
      <c r="O85" s="8">
        <f>M85</f>
        <v>323381</v>
      </c>
    </row>
    <row r="86" spans="1:15" ht="50.1" customHeight="1" x14ac:dyDescent="0.15">
      <c r="A86" s="24" t="s">
        <v>402</v>
      </c>
      <c r="B86" s="24"/>
      <c r="C86" s="5" t="s">
        <v>52</v>
      </c>
      <c r="D86" s="8">
        <f>SUM(D85:D85)</f>
        <v>1</v>
      </c>
      <c r="E86" s="8">
        <f>SUM(E85:E85)</f>
        <v>0</v>
      </c>
      <c r="F86" s="5" t="s">
        <v>52</v>
      </c>
      <c r="G86" s="8">
        <f>SUM(G85:G85)</f>
        <v>0</v>
      </c>
      <c r="H86" s="5" t="s">
        <v>52</v>
      </c>
      <c r="I86" s="8">
        <f>SUM(I85:I85)</f>
        <v>0</v>
      </c>
      <c r="J86" s="5" t="s">
        <v>52</v>
      </c>
      <c r="K86" s="8">
        <f>SUM(K85:K85)</f>
        <v>0</v>
      </c>
      <c r="L86" s="5" t="s">
        <v>52</v>
      </c>
      <c r="M86" s="8">
        <f>SUM(M85:M85)</f>
        <v>323381</v>
      </c>
      <c r="N86" s="5" t="s">
        <v>390</v>
      </c>
      <c r="O86" s="8">
        <f>SUM(O85:O85)</f>
        <v>323381</v>
      </c>
    </row>
    <row r="87" spans="1:15" ht="9.9499999999999993" customHeight="1" x14ac:dyDescent="0.15"/>
    <row r="88" spans="1:15" ht="45" customHeight="1" x14ac:dyDescent="0.15">
      <c r="A88" s="28" t="s">
        <v>1073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</row>
    <row r="89" spans="1:15" ht="9.9499999999999993" customHeight="1" x14ac:dyDescent="0.15"/>
    <row r="90" spans="1:15" ht="45" customHeight="1" x14ac:dyDescent="0.15">
      <c r="A90" s="23" t="s">
        <v>1051</v>
      </c>
      <c r="B90" s="23"/>
      <c r="C90" s="23" t="s">
        <v>1052</v>
      </c>
      <c r="D90" s="23" t="s">
        <v>1054</v>
      </c>
      <c r="E90" s="23" t="s">
        <v>1055</v>
      </c>
      <c r="F90" s="23" t="s">
        <v>1056</v>
      </c>
      <c r="G90" s="23" t="s">
        <v>1057</v>
      </c>
      <c r="H90" s="23"/>
      <c r="I90" s="23" t="s">
        <v>1058</v>
      </c>
      <c r="J90" s="23" t="s">
        <v>1040</v>
      </c>
      <c r="K90" s="23" t="s">
        <v>1059</v>
      </c>
      <c r="L90" s="23" t="s">
        <v>1060</v>
      </c>
      <c r="M90" s="23" t="s">
        <v>1061</v>
      </c>
    </row>
    <row r="91" spans="1:15" ht="45" customHeight="1" x14ac:dyDescent="0.15">
      <c r="A91" s="23"/>
      <c r="B91" s="29"/>
      <c r="C91" s="23"/>
      <c r="D91" s="23"/>
      <c r="E91" s="23"/>
      <c r="F91" s="23"/>
      <c r="G91" s="5" t="s">
        <v>1046</v>
      </c>
      <c r="H91" s="5" t="s">
        <v>512</v>
      </c>
      <c r="I91" s="23"/>
      <c r="J91" s="23"/>
      <c r="K91" s="23"/>
      <c r="L91" s="23"/>
      <c r="M91" s="23"/>
    </row>
    <row r="92" spans="1:15" ht="20.100000000000001" customHeight="1" x14ac:dyDescent="0.15">
      <c r="A92" s="23" t="s">
        <v>268</v>
      </c>
      <c r="B92" s="23"/>
      <c r="C92" s="5" t="s">
        <v>375</v>
      </c>
      <c r="D92" s="5" t="s">
        <v>376</v>
      </c>
      <c r="E92" s="5" t="s">
        <v>377</v>
      </c>
      <c r="F92" s="5" t="s">
        <v>378</v>
      </c>
      <c r="G92" s="5" t="s">
        <v>415</v>
      </c>
      <c r="H92" s="5" t="s">
        <v>416</v>
      </c>
      <c r="I92" s="5" t="s">
        <v>417</v>
      </c>
      <c r="J92" s="5" t="s">
        <v>418</v>
      </c>
      <c r="K92" s="5" t="s">
        <v>513</v>
      </c>
      <c r="L92" s="5" t="s">
        <v>514</v>
      </c>
      <c r="M92" s="5" t="s">
        <v>596</v>
      </c>
    </row>
    <row r="93" spans="1:15" x14ac:dyDescent="0.15">
      <c r="A93" s="24"/>
      <c r="B93" s="24"/>
      <c r="C93" s="5"/>
      <c r="D93" s="5"/>
      <c r="E93" s="8">
        <v>21558733.5</v>
      </c>
      <c r="F93" s="8">
        <v>1</v>
      </c>
      <c r="G93" s="5"/>
      <c r="H93" s="8">
        <v>0</v>
      </c>
      <c r="I93" s="8">
        <v>21558733.5</v>
      </c>
      <c r="J93" s="5" t="s">
        <v>1062</v>
      </c>
      <c r="K93" s="8">
        <v>12</v>
      </c>
      <c r="L93" s="8">
        <v>1</v>
      </c>
      <c r="M93" s="8">
        <v>323381</v>
      </c>
    </row>
    <row r="94" spans="1:15" ht="50.1" customHeight="1" x14ac:dyDescent="0.15">
      <c r="A94" s="24" t="s">
        <v>402</v>
      </c>
      <c r="B94" s="24"/>
      <c r="C94" s="5" t="s">
        <v>52</v>
      </c>
      <c r="D94" s="5" t="s">
        <v>52</v>
      </c>
      <c r="E94" s="8">
        <f>SUM(E93:E93)</f>
        <v>21558733.5</v>
      </c>
      <c r="F94" s="5" t="s">
        <v>52</v>
      </c>
      <c r="G94" s="5" t="s">
        <v>52</v>
      </c>
      <c r="H94" s="8">
        <f>SUM(H93:H93)</f>
        <v>0</v>
      </c>
      <c r="I94" s="8">
        <f>SUM(I93:I93)</f>
        <v>21558733.5</v>
      </c>
      <c r="J94" s="5" t="s">
        <v>52</v>
      </c>
      <c r="K94" s="5" t="s">
        <v>52</v>
      </c>
      <c r="L94" s="5" t="s">
        <v>52</v>
      </c>
      <c r="M94" s="8">
        <f>SUM(M93:M93)</f>
        <v>323381</v>
      </c>
    </row>
    <row r="95" spans="1:15" ht="9.9499999999999993" customHeight="1" x14ac:dyDescent="0.15"/>
    <row r="96" spans="1:15" ht="45" customHeight="1" x14ac:dyDescent="0.15">
      <c r="A96" s="23" t="s">
        <v>1051</v>
      </c>
      <c r="B96" s="23"/>
      <c r="C96" s="23" t="s">
        <v>1063</v>
      </c>
      <c r="D96" s="23" t="s">
        <v>1064</v>
      </c>
      <c r="E96" s="23" t="s">
        <v>1065</v>
      </c>
      <c r="F96" s="23"/>
      <c r="G96" s="23"/>
      <c r="H96" s="23"/>
      <c r="I96" s="23"/>
      <c r="J96" s="23"/>
      <c r="K96" s="23"/>
      <c r="L96" s="23"/>
      <c r="M96" s="23" t="s">
        <v>1066</v>
      </c>
      <c r="N96" s="23" t="s">
        <v>33</v>
      </c>
      <c r="O96" s="23" t="s">
        <v>1067</v>
      </c>
    </row>
    <row r="97" spans="1:15" ht="45" customHeight="1" x14ac:dyDescent="0.15">
      <c r="A97" s="23"/>
      <c r="B97" s="29"/>
      <c r="C97" s="23"/>
      <c r="D97" s="23"/>
      <c r="E97" s="23" t="s">
        <v>1068</v>
      </c>
      <c r="F97" s="23"/>
      <c r="G97" s="23" t="s">
        <v>1069</v>
      </c>
      <c r="H97" s="23"/>
      <c r="I97" s="23" t="s">
        <v>1070</v>
      </c>
      <c r="J97" s="23"/>
      <c r="K97" s="23" t="s">
        <v>1071</v>
      </c>
      <c r="L97" s="23"/>
      <c r="M97" s="23"/>
      <c r="N97" s="23"/>
      <c r="O97" s="23"/>
    </row>
    <row r="98" spans="1:15" ht="45" customHeight="1" x14ac:dyDescent="0.15">
      <c r="A98" s="23"/>
      <c r="B98" s="29"/>
      <c r="C98" s="23"/>
      <c r="D98" s="23"/>
      <c r="E98" s="5" t="s">
        <v>1046</v>
      </c>
      <c r="F98" s="5" t="s">
        <v>1072</v>
      </c>
      <c r="G98" s="5" t="s">
        <v>1046</v>
      </c>
      <c r="H98" s="5" t="s">
        <v>1072</v>
      </c>
      <c r="I98" s="5" t="s">
        <v>1046</v>
      </c>
      <c r="J98" s="5" t="s">
        <v>512</v>
      </c>
      <c r="K98" s="5" t="s">
        <v>1046</v>
      </c>
      <c r="L98" s="5" t="s">
        <v>512</v>
      </c>
      <c r="M98" s="23"/>
      <c r="N98" s="23"/>
      <c r="O98" s="23"/>
    </row>
    <row r="99" spans="1:15" ht="20.100000000000001" customHeight="1" x14ac:dyDescent="0.15">
      <c r="A99" s="23" t="s">
        <v>268</v>
      </c>
      <c r="B99" s="23"/>
      <c r="C99" s="5" t="s">
        <v>597</v>
      </c>
      <c r="D99" s="5" t="s">
        <v>606</v>
      </c>
      <c r="E99" s="5" t="s">
        <v>822</v>
      </c>
      <c r="F99" s="5" t="s">
        <v>823</v>
      </c>
      <c r="G99" s="5" t="s">
        <v>824</v>
      </c>
      <c r="H99" s="5" t="s">
        <v>825</v>
      </c>
      <c r="I99" s="5" t="s">
        <v>826</v>
      </c>
      <c r="J99" s="5" t="s">
        <v>827</v>
      </c>
      <c r="K99" s="5" t="s">
        <v>828</v>
      </c>
      <c r="L99" s="5" t="s">
        <v>829</v>
      </c>
      <c r="M99" s="5" t="s">
        <v>830</v>
      </c>
      <c r="N99" s="5" t="s">
        <v>831</v>
      </c>
      <c r="O99" s="5" t="s">
        <v>832</v>
      </c>
    </row>
    <row r="100" spans="1:15" x14ac:dyDescent="0.15">
      <c r="A100" s="24"/>
      <c r="B100" s="24"/>
      <c r="C100" s="8">
        <v>12</v>
      </c>
      <c r="D100" s="8">
        <v>1</v>
      </c>
      <c r="E100" s="5"/>
      <c r="F100" s="8">
        <v>0</v>
      </c>
      <c r="G100" s="5"/>
      <c r="H100" s="8">
        <v>0</v>
      </c>
      <c r="I100" s="5"/>
      <c r="J100" s="8">
        <v>0</v>
      </c>
      <c r="K100" s="5"/>
      <c r="L100" s="8">
        <v>0</v>
      </c>
      <c r="M100" s="8">
        <v>323381</v>
      </c>
      <c r="N100" s="5" t="s">
        <v>41</v>
      </c>
      <c r="O100" s="8">
        <f>M100</f>
        <v>323381</v>
      </c>
    </row>
    <row r="101" spans="1:15" ht="50.1" customHeight="1" x14ac:dyDescent="0.15">
      <c r="A101" s="24" t="s">
        <v>402</v>
      </c>
      <c r="B101" s="24"/>
      <c r="C101" s="5" t="s">
        <v>52</v>
      </c>
      <c r="D101" s="8">
        <f>SUM(D100:D100)</f>
        <v>1</v>
      </c>
      <c r="E101" s="8">
        <f>SUM(E100:E100)</f>
        <v>0</v>
      </c>
      <c r="F101" s="5" t="s">
        <v>52</v>
      </c>
      <c r="G101" s="8">
        <f>SUM(G100:G100)</f>
        <v>0</v>
      </c>
      <c r="H101" s="5" t="s">
        <v>52</v>
      </c>
      <c r="I101" s="8">
        <f>SUM(I100:I100)</f>
        <v>0</v>
      </c>
      <c r="J101" s="5" t="s">
        <v>52</v>
      </c>
      <c r="K101" s="8">
        <f>SUM(K100:K100)</f>
        <v>0</v>
      </c>
      <c r="L101" s="5" t="s">
        <v>52</v>
      </c>
      <c r="M101" s="8">
        <f>SUM(M100:M100)</f>
        <v>323381</v>
      </c>
      <c r="N101" s="5" t="s">
        <v>390</v>
      </c>
      <c r="O101" s="8">
        <f>SUM(O100:O100)</f>
        <v>323381</v>
      </c>
    </row>
    <row r="102" spans="1:15" ht="9.9499999999999993" customHeight="1" x14ac:dyDescent="0.15"/>
    <row r="103" spans="1:15" ht="45" customHeight="1" x14ac:dyDescent="0.15">
      <c r="A103" s="28" t="s">
        <v>1074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  <row r="104" spans="1:15" ht="9.9499999999999993" customHeight="1" x14ac:dyDescent="0.15"/>
    <row r="105" spans="1:15" ht="45" customHeight="1" x14ac:dyDescent="0.15">
      <c r="A105" s="23" t="s">
        <v>1051</v>
      </c>
      <c r="B105" s="23"/>
      <c r="C105" s="23" t="s">
        <v>1052</v>
      </c>
      <c r="D105" s="23" t="s">
        <v>1054</v>
      </c>
      <c r="E105" s="23" t="s">
        <v>1055</v>
      </c>
      <c r="F105" s="23" t="s">
        <v>1056</v>
      </c>
      <c r="G105" s="23" t="s">
        <v>1057</v>
      </c>
      <c r="H105" s="23"/>
      <c r="I105" s="23" t="s">
        <v>1058</v>
      </c>
      <c r="J105" s="23" t="s">
        <v>1040</v>
      </c>
      <c r="K105" s="23" t="s">
        <v>1059</v>
      </c>
      <c r="L105" s="23" t="s">
        <v>1060</v>
      </c>
      <c r="M105" s="23" t="s">
        <v>1061</v>
      </c>
    </row>
    <row r="106" spans="1:15" ht="45" customHeight="1" x14ac:dyDescent="0.15">
      <c r="A106" s="23"/>
      <c r="B106" s="29"/>
      <c r="C106" s="23"/>
      <c r="D106" s="23"/>
      <c r="E106" s="23"/>
      <c r="F106" s="23"/>
      <c r="G106" s="5" t="s">
        <v>1046</v>
      </c>
      <c r="H106" s="5" t="s">
        <v>512</v>
      </c>
      <c r="I106" s="23"/>
      <c r="J106" s="23"/>
      <c r="K106" s="23"/>
      <c r="L106" s="23"/>
      <c r="M106" s="23"/>
    </row>
    <row r="107" spans="1:15" ht="20.100000000000001" customHeight="1" x14ac:dyDescent="0.15">
      <c r="A107" s="23" t="s">
        <v>268</v>
      </c>
      <c r="B107" s="23"/>
      <c r="C107" s="5" t="s">
        <v>375</v>
      </c>
      <c r="D107" s="5" t="s">
        <v>376</v>
      </c>
      <c r="E107" s="5" t="s">
        <v>377</v>
      </c>
      <c r="F107" s="5" t="s">
        <v>378</v>
      </c>
      <c r="G107" s="5" t="s">
        <v>415</v>
      </c>
      <c r="H107" s="5" t="s">
        <v>416</v>
      </c>
      <c r="I107" s="5" t="s">
        <v>417</v>
      </c>
      <c r="J107" s="5" t="s">
        <v>418</v>
      </c>
      <c r="K107" s="5" t="s">
        <v>513</v>
      </c>
      <c r="L107" s="5" t="s">
        <v>514</v>
      </c>
      <c r="M107" s="5" t="s">
        <v>596</v>
      </c>
    </row>
    <row r="108" spans="1:15" x14ac:dyDescent="0.15">
      <c r="A108" s="24"/>
      <c r="B108" s="24"/>
      <c r="C108" s="5"/>
      <c r="D108" s="5"/>
      <c r="E108" s="8">
        <v>21558733.5</v>
      </c>
      <c r="F108" s="8">
        <v>1</v>
      </c>
      <c r="G108" s="5"/>
      <c r="H108" s="8">
        <v>0</v>
      </c>
      <c r="I108" s="8">
        <v>21558733.5</v>
      </c>
      <c r="J108" s="5" t="s">
        <v>1062</v>
      </c>
      <c r="K108" s="8">
        <v>12</v>
      </c>
      <c r="L108" s="8">
        <v>1</v>
      </c>
      <c r="M108" s="8">
        <v>323381</v>
      </c>
    </row>
    <row r="109" spans="1:15" ht="50.1" customHeight="1" x14ac:dyDescent="0.15">
      <c r="A109" s="24" t="s">
        <v>402</v>
      </c>
      <c r="B109" s="24"/>
      <c r="C109" s="5" t="s">
        <v>52</v>
      </c>
      <c r="D109" s="5" t="s">
        <v>52</v>
      </c>
      <c r="E109" s="8">
        <f>SUM(E108:E108)</f>
        <v>21558733.5</v>
      </c>
      <c r="F109" s="5" t="s">
        <v>52</v>
      </c>
      <c r="G109" s="5" t="s">
        <v>52</v>
      </c>
      <c r="H109" s="8">
        <f>SUM(H108:H108)</f>
        <v>0</v>
      </c>
      <c r="I109" s="8">
        <f>SUM(I108:I108)</f>
        <v>21558733.5</v>
      </c>
      <c r="J109" s="5" t="s">
        <v>52</v>
      </c>
      <c r="K109" s="5" t="s">
        <v>52</v>
      </c>
      <c r="L109" s="5" t="s">
        <v>52</v>
      </c>
      <c r="M109" s="8">
        <f>SUM(M108:M108)</f>
        <v>323381</v>
      </c>
    </row>
    <row r="110" spans="1:15" ht="9.9499999999999993" customHeight="1" x14ac:dyDescent="0.15"/>
    <row r="111" spans="1:15" ht="45" customHeight="1" x14ac:dyDescent="0.15">
      <c r="A111" s="23" t="s">
        <v>1051</v>
      </c>
      <c r="B111" s="23"/>
      <c r="C111" s="23" t="s">
        <v>1063</v>
      </c>
      <c r="D111" s="23" t="s">
        <v>1064</v>
      </c>
      <c r="E111" s="23" t="s">
        <v>1065</v>
      </c>
      <c r="F111" s="23"/>
      <c r="G111" s="23"/>
      <c r="H111" s="23"/>
      <c r="I111" s="23"/>
      <c r="J111" s="23"/>
      <c r="K111" s="23"/>
      <c r="L111" s="23"/>
      <c r="M111" s="23" t="s">
        <v>1066</v>
      </c>
      <c r="N111" s="23" t="s">
        <v>33</v>
      </c>
      <c r="O111" s="23" t="s">
        <v>1067</v>
      </c>
    </row>
    <row r="112" spans="1:15" ht="45" customHeight="1" x14ac:dyDescent="0.15">
      <c r="A112" s="23"/>
      <c r="B112" s="29"/>
      <c r="C112" s="23"/>
      <c r="D112" s="23"/>
      <c r="E112" s="23" t="s">
        <v>1068</v>
      </c>
      <c r="F112" s="23"/>
      <c r="G112" s="23" t="s">
        <v>1069</v>
      </c>
      <c r="H112" s="23"/>
      <c r="I112" s="23" t="s">
        <v>1070</v>
      </c>
      <c r="J112" s="23"/>
      <c r="K112" s="23" t="s">
        <v>1071</v>
      </c>
      <c r="L112" s="23"/>
      <c r="M112" s="23"/>
      <c r="N112" s="23"/>
      <c r="O112" s="23"/>
    </row>
    <row r="113" spans="1:15" ht="45" customHeight="1" x14ac:dyDescent="0.15">
      <c r="A113" s="23"/>
      <c r="B113" s="29"/>
      <c r="C113" s="23"/>
      <c r="D113" s="23"/>
      <c r="E113" s="5" t="s">
        <v>1046</v>
      </c>
      <c r="F113" s="5" t="s">
        <v>1072</v>
      </c>
      <c r="G113" s="5" t="s">
        <v>1046</v>
      </c>
      <c r="H113" s="5" t="s">
        <v>1072</v>
      </c>
      <c r="I113" s="5" t="s">
        <v>1046</v>
      </c>
      <c r="J113" s="5" t="s">
        <v>512</v>
      </c>
      <c r="K113" s="5" t="s">
        <v>1046</v>
      </c>
      <c r="L113" s="5" t="s">
        <v>512</v>
      </c>
      <c r="M113" s="23"/>
      <c r="N113" s="23"/>
      <c r="O113" s="23"/>
    </row>
    <row r="114" spans="1:15" ht="20.100000000000001" customHeight="1" x14ac:dyDescent="0.15">
      <c r="A114" s="23" t="s">
        <v>268</v>
      </c>
      <c r="B114" s="23"/>
      <c r="C114" s="5" t="s">
        <v>597</v>
      </c>
      <c r="D114" s="5" t="s">
        <v>606</v>
      </c>
      <c r="E114" s="5" t="s">
        <v>822</v>
      </c>
      <c r="F114" s="5" t="s">
        <v>823</v>
      </c>
      <c r="G114" s="5" t="s">
        <v>824</v>
      </c>
      <c r="H114" s="5" t="s">
        <v>825</v>
      </c>
      <c r="I114" s="5" t="s">
        <v>826</v>
      </c>
      <c r="J114" s="5" t="s">
        <v>827</v>
      </c>
      <c r="K114" s="5" t="s">
        <v>828</v>
      </c>
      <c r="L114" s="5" t="s">
        <v>829</v>
      </c>
      <c r="M114" s="5" t="s">
        <v>830</v>
      </c>
      <c r="N114" s="5" t="s">
        <v>831</v>
      </c>
      <c r="O114" s="5" t="s">
        <v>832</v>
      </c>
    </row>
    <row r="115" spans="1:15" x14ac:dyDescent="0.15">
      <c r="A115" s="24"/>
      <c r="B115" s="24"/>
      <c r="C115" s="8">
        <v>12</v>
      </c>
      <c r="D115" s="8">
        <v>1</v>
      </c>
      <c r="E115" s="5"/>
      <c r="F115" s="8">
        <v>0</v>
      </c>
      <c r="G115" s="5"/>
      <c r="H115" s="8">
        <v>0</v>
      </c>
      <c r="I115" s="5"/>
      <c r="J115" s="8">
        <v>0</v>
      </c>
      <c r="K115" s="5"/>
      <c r="L115" s="8">
        <v>0</v>
      </c>
      <c r="M115" s="8">
        <v>323381</v>
      </c>
      <c r="N115" s="5" t="s">
        <v>41</v>
      </c>
      <c r="O115" s="8">
        <f>M115</f>
        <v>323381</v>
      </c>
    </row>
    <row r="116" spans="1:15" ht="50.1" customHeight="1" x14ac:dyDescent="0.15">
      <c r="A116" s="24" t="s">
        <v>402</v>
      </c>
      <c r="B116" s="24"/>
      <c r="C116" s="5" t="s">
        <v>52</v>
      </c>
      <c r="D116" s="8">
        <f>SUM(D115:D115)</f>
        <v>1</v>
      </c>
      <c r="E116" s="8">
        <f>SUM(E115:E115)</f>
        <v>0</v>
      </c>
      <c r="F116" s="5" t="s">
        <v>52</v>
      </c>
      <c r="G116" s="8">
        <f>SUM(G115:G115)</f>
        <v>0</v>
      </c>
      <c r="H116" s="5" t="s">
        <v>52</v>
      </c>
      <c r="I116" s="8">
        <f>SUM(I115:I115)</f>
        <v>0</v>
      </c>
      <c r="J116" s="5" t="s">
        <v>52</v>
      </c>
      <c r="K116" s="8">
        <f>SUM(K115:K115)</f>
        <v>0</v>
      </c>
      <c r="L116" s="5" t="s">
        <v>52</v>
      </c>
      <c r="M116" s="8">
        <f>SUM(M115:M115)</f>
        <v>323381</v>
      </c>
      <c r="N116" s="5" t="s">
        <v>390</v>
      </c>
      <c r="O116" s="8">
        <f>SUM(O115:O115)</f>
        <v>323381</v>
      </c>
    </row>
    <row r="117" spans="1:15" ht="9.9499999999999993" customHeight="1" x14ac:dyDescent="0.15"/>
    <row r="118" spans="1:15" ht="45" customHeight="1" x14ac:dyDescent="0.15">
      <c r="A118" s="28" t="s">
        <v>1075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 ht="9.9499999999999993" customHeight="1" x14ac:dyDescent="0.15"/>
    <row r="120" spans="1:15" ht="45" customHeight="1" x14ac:dyDescent="0.15">
      <c r="A120" s="23" t="s">
        <v>32</v>
      </c>
      <c r="B120" s="23"/>
      <c r="C120" s="23" t="s">
        <v>521</v>
      </c>
      <c r="D120" s="23" t="s">
        <v>33</v>
      </c>
      <c r="E120" s="23" t="s">
        <v>36</v>
      </c>
      <c r="F120" s="23"/>
      <c r="G120" s="23"/>
    </row>
    <row r="121" spans="1:15" ht="45" customHeight="1" x14ac:dyDescent="0.15">
      <c r="A121" s="23"/>
      <c r="B121" s="29"/>
      <c r="C121" s="23"/>
      <c r="D121" s="23"/>
      <c r="E121" s="5" t="s">
        <v>372</v>
      </c>
      <c r="F121" s="5" t="s">
        <v>373</v>
      </c>
      <c r="G121" s="5" t="s">
        <v>374</v>
      </c>
    </row>
    <row r="122" spans="1:15" ht="20.100000000000001" customHeight="1" x14ac:dyDescent="0.15">
      <c r="A122" s="23" t="s">
        <v>268</v>
      </c>
      <c r="B122" s="23"/>
      <c r="C122" s="5" t="s">
        <v>375</v>
      </c>
      <c r="D122" s="5" t="s">
        <v>376</v>
      </c>
      <c r="E122" s="5" t="s">
        <v>377</v>
      </c>
      <c r="F122" s="5" t="s">
        <v>378</v>
      </c>
      <c r="G122" s="5" t="s">
        <v>415</v>
      </c>
    </row>
    <row r="123" spans="1:15" ht="20.100000000000001" customHeight="1" x14ac:dyDescent="0.15">
      <c r="A123" s="24" t="s">
        <v>1076</v>
      </c>
      <c r="B123" s="24"/>
      <c r="C123" s="5" t="s">
        <v>1077</v>
      </c>
      <c r="D123" s="5" t="s">
        <v>41</v>
      </c>
      <c r="E123" s="8">
        <v>443048</v>
      </c>
      <c r="F123" s="8">
        <v>478048</v>
      </c>
      <c r="G123" s="8">
        <v>478048</v>
      </c>
    </row>
    <row r="124" spans="1:15" ht="9.9499999999999993" customHeight="1" x14ac:dyDescent="0.15"/>
    <row r="125" spans="1:15" ht="45" customHeight="1" x14ac:dyDescent="0.15">
      <c r="A125" s="28" t="s">
        <v>1078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 ht="9.9499999999999993" customHeight="1" x14ac:dyDescent="0.15"/>
    <row r="127" spans="1:15" ht="45" customHeight="1" x14ac:dyDescent="0.15">
      <c r="A127" s="23" t="s">
        <v>32</v>
      </c>
      <c r="B127" s="23"/>
      <c r="C127" s="23" t="s">
        <v>33</v>
      </c>
      <c r="D127" s="23" t="s">
        <v>36</v>
      </c>
      <c r="E127" s="23"/>
      <c r="F127" s="23"/>
    </row>
    <row r="128" spans="1:15" ht="45" customHeight="1" x14ac:dyDescent="0.15">
      <c r="A128" s="23"/>
      <c r="B128" s="29"/>
      <c r="C128" s="23"/>
      <c r="D128" s="5" t="s">
        <v>372</v>
      </c>
      <c r="E128" s="5" t="s">
        <v>373</v>
      </c>
      <c r="F128" s="5" t="s">
        <v>374</v>
      </c>
    </row>
    <row r="129" spans="1:6" ht="20.100000000000001" customHeight="1" x14ac:dyDescent="0.15">
      <c r="A129" s="23" t="s">
        <v>268</v>
      </c>
      <c r="B129" s="23"/>
      <c r="C129" s="5" t="s">
        <v>375</v>
      </c>
      <c r="D129" s="5" t="s">
        <v>376</v>
      </c>
      <c r="E129" s="5" t="s">
        <v>377</v>
      </c>
      <c r="F129" s="5" t="s">
        <v>378</v>
      </c>
    </row>
    <row r="130" spans="1:6" ht="20.100000000000001" customHeight="1" x14ac:dyDescent="0.15">
      <c r="A130" s="24" t="s">
        <v>529</v>
      </c>
      <c r="B130" s="24"/>
      <c r="C130" s="5" t="s">
        <v>41</v>
      </c>
      <c r="D130" s="8">
        <v>443048</v>
      </c>
      <c r="E130" s="8">
        <v>478048</v>
      </c>
      <c r="F130" s="8">
        <v>478048</v>
      </c>
    </row>
  </sheetData>
  <sheetProtection password="8610" sheet="1" objects="1" scenarios="1"/>
  <mergeCells count="184">
    <mergeCell ref="A129:B129"/>
    <mergeCell ref="A130:B130"/>
    <mergeCell ref="A122:B122"/>
    <mergeCell ref="A123:B123"/>
    <mergeCell ref="A125:O125"/>
    <mergeCell ref="A127:B128"/>
    <mergeCell ref="C127:C128"/>
    <mergeCell ref="D127:F127"/>
    <mergeCell ref="A114:B114"/>
    <mergeCell ref="A115:B115"/>
    <mergeCell ref="A116:B116"/>
    <mergeCell ref="A118:O118"/>
    <mergeCell ref="A120:B121"/>
    <mergeCell ref="C120:C121"/>
    <mergeCell ref="D120:D121"/>
    <mergeCell ref="E120:G120"/>
    <mergeCell ref="D111:D113"/>
    <mergeCell ref="E111:L111"/>
    <mergeCell ref="M111:M113"/>
    <mergeCell ref="N111:N113"/>
    <mergeCell ref="O111:O113"/>
    <mergeCell ref="E112:F112"/>
    <mergeCell ref="G112:H112"/>
    <mergeCell ref="I112:J112"/>
    <mergeCell ref="K112:L112"/>
    <mergeCell ref="A107:B107"/>
    <mergeCell ref="A108:B108"/>
    <mergeCell ref="A109:B109"/>
    <mergeCell ref="A111:B113"/>
    <mergeCell ref="C111:C113"/>
    <mergeCell ref="A99:B99"/>
    <mergeCell ref="A100:B100"/>
    <mergeCell ref="A101:B101"/>
    <mergeCell ref="A103:O103"/>
    <mergeCell ref="A105:B106"/>
    <mergeCell ref="C105:C106"/>
    <mergeCell ref="D105:D106"/>
    <mergeCell ref="E105:E106"/>
    <mergeCell ref="F105:F106"/>
    <mergeCell ref="G105:H105"/>
    <mergeCell ref="I105:I106"/>
    <mergeCell ref="J105:J106"/>
    <mergeCell ref="K105:K106"/>
    <mergeCell ref="L105:L106"/>
    <mergeCell ref="M105:M106"/>
    <mergeCell ref="D96:D98"/>
    <mergeCell ref="E96:L96"/>
    <mergeCell ref="M96:M98"/>
    <mergeCell ref="N96:N98"/>
    <mergeCell ref="O96:O98"/>
    <mergeCell ref="E97:F97"/>
    <mergeCell ref="G97:H97"/>
    <mergeCell ref="I97:J97"/>
    <mergeCell ref="K97:L97"/>
    <mergeCell ref="A92:B92"/>
    <mergeCell ref="A93:B93"/>
    <mergeCell ref="A94:B94"/>
    <mergeCell ref="A96:B98"/>
    <mergeCell ref="C96:C98"/>
    <mergeCell ref="A84:B84"/>
    <mergeCell ref="A85:B85"/>
    <mergeCell ref="A86:B86"/>
    <mergeCell ref="A88:O88"/>
    <mergeCell ref="A90:B91"/>
    <mergeCell ref="C90:C91"/>
    <mergeCell ref="D90:D91"/>
    <mergeCell ref="E90:E91"/>
    <mergeCell ref="F90:F91"/>
    <mergeCell ref="G90:H90"/>
    <mergeCell ref="I90:I91"/>
    <mergeCell ref="J90:J91"/>
    <mergeCell ref="K90:K91"/>
    <mergeCell ref="L90:L91"/>
    <mergeCell ref="M90:M91"/>
    <mergeCell ref="D81:D83"/>
    <mergeCell ref="E81:L81"/>
    <mergeCell ref="M81:M83"/>
    <mergeCell ref="N81:N83"/>
    <mergeCell ref="O81:O83"/>
    <mergeCell ref="E82:F82"/>
    <mergeCell ref="G82:H82"/>
    <mergeCell ref="I82:J82"/>
    <mergeCell ref="K82:L82"/>
    <mergeCell ref="A77:B77"/>
    <mergeCell ref="A78:B78"/>
    <mergeCell ref="A79:B79"/>
    <mergeCell ref="A81:B83"/>
    <mergeCell ref="C81:C83"/>
    <mergeCell ref="A69:B69"/>
    <mergeCell ref="A70:B70"/>
    <mergeCell ref="A73:O73"/>
    <mergeCell ref="A75:B76"/>
    <mergeCell ref="C75:C76"/>
    <mergeCell ref="D75:D76"/>
    <mergeCell ref="E75:E76"/>
    <mergeCell ref="F75:F76"/>
    <mergeCell ref="G75:H75"/>
    <mergeCell ref="I75:I76"/>
    <mergeCell ref="J75:J76"/>
    <mergeCell ref="K75:K76"/>
    <mergeCell ref="L75:L76"/>
    <mergeCell ref="M75:M76"/>
    <mergeCell ref="A61:B61"/>
    <mergeCell ref="A62:B62"/>
    <mergeCell ref="A63:B63"/>
    <mergeCell ref="A65:O65"/>
    <mergeCell ref="A67:B68"/>
    <mergeCell ref="C67:C68"/>
    <mergeCell ref="D67:D68"/>
    <mergeCell ref="E67:G67"/>
    <mergeCell ref="A53:B53"/>
    <mergeCell ref="A54:B54"/>
    <mergeCell ref="A55:B55"/>
    <mergeCell ref="A57:O57"/>
    <mergeCell ref="A59:B60"/>
    <mergeCell ref="C59:D59"/>
    <mergeCell ref="E59:F59"/>
    <mergeCell ref="G59:G60"/>
    <mergeCell ref="H59:H60"/>
    <mergeCell ref="I59:I60"/>
    <mergeCell ref="J59:J60"/>
    <mergeCell ref="K59:L59"/>
    <mergeCell ref="M59:M60"/>
    <mergeCell ref="N59:N60"/>
    <mergeCell ref="O59:O60"/>
    <mergeCell ref="A45:B45"/>
    <mergeCell ref="A46:B46"/>
    <mergeCell ref="A47:B47"/>
    <mergeCell ref="A49:O49"/>
    <mergeCell ref="A51:B52"/>
    <mergeCell ref="C51:D51"/>
    <mergeCell ref="E51:F51"/>
    <mergeCell ref="G51:G52"/>
    <mergeCell ref="H51:H52"/>
    <mergeCell ref="I51:I52"/>
    <mergeCell ref="J51:J52"/>
    <mergeCell ref="K51:L51"/>
    <mergeCell ref="M51:M52"/>
    <mergeCell ref="N51:N52"/>
    <mergeCell ref="O51:O52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2"/>
  <sheetViews>
    <sheetView workbookViewId="0"/>
  </sheetViews>
  <sheetFormatPr defaultRowHeight="10.5" x14ac:dyDescent="0.15"/>
  <cols>
    <col min="1" max="2" width="22.85546875" customWidth="1"/>
    <col min="3" max="18" width="17.140625" customWidth="1"/>
  </cols>
  <sheetData>
    <row r="1" spans="1:18" ht="9.9499999999999993" customHeight="1" x14ac:dyDescent="0.15"/>
    <row r="2" spans="1:18" ht="45" customHeight="1" x14ac:dyDescent="0.15">
      <c r="A2" s="16" t="s">
        <v>1079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 x14ac:dyDescent="0.15">
      <c r="R3" s="5" t="s">
        <v>359</v>
      </c>
    </row>
    <row r="4" spans="1:18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2" t="s">
        <v>19</v>
      </c>
      <c r="R4" s="5" t="s">
        <v>20</v>
      </c>
    </row>
    <row r="5" spans="1:18" ht="30" customHeight="1" x14ac:dyDescent="0.15">
      <c r="Q5" s="12" t="s">
        <v>361</v>
      </c>
      <c r="R5" s="5" t="s">
        <v>362</v>
      </c>
    </row>
    <row r="6" spans="1:18" ht="30" customHeight="1" x14ac:dyDescent="0.15">
      <c r="Q6" s="12" t="s">
        <v>363</v>
      </c>
      <c r="R6" s="5" t="s">
        <v>364</v>
      </c>
    </row>
    <row r="7" spans="1:18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12" t="s">
        <v>366</v>
      </c>
      <c r="R7" s="5" t="s">
        <v>367</v>
      </c>
    </row>
    <row r="8" spans="1:18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12"/>
      <c r="R8" s="5"/>
    </row>
    <row r="9" spans="1:18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29</v>
      </c>
      <c r="R9" s="5" t="s">
        <v>30</v>
      </c>
    </row>
    <row r="10" spans="1:18" ht="9.9499999999999993" customHeight="1" x14ac:dyDescent="0.15"/>
    <row r="11" spans="1:18" ht="45" customHeight="1" x14ac:dyDescent="0.15">
      <c r="A11" s="28" t="s">
        <v>1080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</row>
    <row r="12" spans="1:18" ht="9.9499999999999993" customHeight="1" x14ac:dyDescent="0.15"/>
    <row r="13" spans="1:18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8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8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8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8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8" ht="39.950000000000003" customHeight="1" x14ac:dyDescent="0.15">
      <c r="A18" s="24" t="s">
        <v>1081</v>
      </c>
      <c r="B18" s="24"/>
      <c r="C18" s="5" t="s">
        <v>384</v>
      </c>
      <c r="D18" s="8">
        <v>35000</v>
      </c>
      <c r="E18" s="8">
        <v>0</v>
      </c>
      <c r="F18" s="8">
        <v>0</v>
      </c>
    </row>
    <row r="19" spans="1:18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8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8" ht="50.1" customHeight="1" x14ac:dyDescent="0.15">
      <c r="A21" s="24" t="s">
        <v>1082</v>
      </c>
      <c r="B21" s="24"/>
      <c r="C21" s="5" t="s">
        <v>390</v>
      </c>
      <c r="D21" s="8">
        <f>D16-D17+D18-D19-D20</f>
        <v>35000</v>
      </c>
      <c r="E21" s="8">
        <f>E16-E17+E18-E19-E20</f>
        <v>0</v>
      </c>
      <c r="F21" s="8">
        <f>F16-F17+F18-F19-F20</f>
        <v>0</v>
      </c>
    </row>
    <row r="22" spans="1:18" ht="9.9499999999999993" customHeight="1" x14ac:dyDescent="0.15"/>
    <row r="23" spans="1:18" ht="45" customHeight="1" x14ac:dyDescent="0.15">
      <c r="A23" s="28" t="s">
        <v>1083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ht="9.9499999999999993" customHeight="1" x14ac:dyDescent="0.15"/>
    <row r="25" spans="1:18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8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8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8" ht="39.950000000000003" customHeight="1" x14ac:dyDescent="0.15">
      <c r="A28" s="24" t="s">
        <v>1084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8" ht="60" customHeight="1" x14ac:dyDescent="0.15">
      <c r="A29" s="24" t="s">
        <v>1085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8" ht="20.100000000000001" customHeight="1" x14ac:dyDescent="0.15">
      <c r="A30" s="24" t="s">
        <v>1086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8" ht="60" customHeight="1" x14ac:dyDescent="0.15">
      <c r="A31" s="24" t="s">
        <v>1087</v>
      </c>
      <c r="B31" s="24"/>
      <c r="C31" s="5" t="s">
        <v>386</v>
      </c>
      <c r="D31" s="8">
        <v>0</v>
      </c>
      <c r="E31" s="8">
        <v>0</v>
      </c>
      <c r="F31" s="8">
        <v>0</v>
      </c>
    </row>
    <row r="32" spans="1:18" ht="20.100000000000001" customHeight="1" x14ac:dyDescent="0.15">
      <c r="A32" s="24" t="s">
        <v>1088</v>
      </c>
      <c r="B32" s="24"/>
      <c r="C32" s="5" t="s">
        <v>388</v>
      </c>
      <c r="D32" s="8">
        <v>35000</v>
      </c>
      <c r="E32" s="8">
        <v>0</v>
      </c>
      <c r="F32" s="8">
        <v>0</v>
      </c>
    </row>
    <row r="33" spans="1:18" ht="20.100000000000001" customHeight="1" x14ac:dyDescent="0.15">
      <c r="A33" s="24" t="s">
        <v>1031</v>
      </c>
      <c r="B33" s="24"/>
      <c r="C33" s="5" t="s">
        <v>561</v>
      </c>
      <c r="D33" s="8">
        <v>0</v>
      </c>
      <c r="E33" s="8">
        <v>0</v>
      </c>
      <c r="F33" s="8">
        <v>0</v>
      </c>
    </row>
    <row r="34" spans="1:18" ht="50.1" customHeight="1" x14ac:dyDescent="0.15">
      <c r="A34" s="24" t="s">
        <v>402</v>
      </c>
      <c r="B34" s="24"/>
      <c r="C34" s="5" t="s">
        <v>390</v>
      </c>
      <c r="D34" s="8">
        <f>SUM(D28:D33)</f>
        <v>35000</v>
      </c>
      <c r="E34" s="8">
        <f>SUM(E28:E33)</f>
        <v>0</v>
      </c>
      <c r="F34" s="8">
        <f>SUM(F28:F33)</f>
        <v>0</v>
      </c>
    </row>
    <row r="35" spans="1:18" ht="9.9499999999999993" customHeight="1" x14ac:dyDescent="0.15"/>
    <row r="36" spans="1:18" ht="45" customHeight="1" x14ac:dyDescent="0.15">
      <c r="A36" s="28" t="s">
        <v>1089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45" customHeight="1" x14ac:dyDescent="0.15">
      <c r="A37" s="28" t="s">
        <v>1090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9.9499999999999993" customHeight="1" x14ac:dyDescent="0.15"/>
    <row r="39" spans="1:18" ht="60" customHeight="1" x14ac:dyDescent="0.15">
      <c r="A39" s="23" t="s">
        <v>1091</v>
      </c>
      <c r="B39" s="23"/>
      <c r="C39" s="23" t="s">
        <v>1092</v>
      </c>
      <c r="D39" s="23" t="s">
        <v>1093</v>
      </c>
      <c r="E39" s="23" t="s">
        <v>33</v>
      </c>
      <c r="F39" s="23" t="s">
        <v>1094</v>
      </c>
      <c r="G39" s="23"/>
      <c r="H39" s="23" t="s">
        <v>1095</v>
      </c>
      <c r="I39" s="23" t="s">
        <v>1096</v>
      </c>
      <c r="J39" s="23" t="s">
        <v>1097</v>
      </c>
      <c r="K39" s="23" t="s">
        <v>1098</v>
      </c>
      <c r="L39" s="23"/>
      <c r="M39" s="23" t="s">
        <v>1099</v>
      </c>
      <c r="N39" s="23"/>
      <c r="O39" s="23" t="s">
        <v>1100</v>
      </c>
      <c r="P39" s="23"/>
      <c r="Q39" s="23"/>
      <c r="R39" s="23" t="s">
        <v>1097</v>
      </c>
    </row>
    <row r="40" spans="1:18" ht="99.95" customHeight="1" x14ac:dyDescent="0.15">
      <c r="A40" s="23"/>
      <c r="B40" s="29"/>
      <c r="C40" s="23"/>
      <c r="D40" s="23"/>
      <c r="E40" s="23"/>
      <c r="F40" s="5" t="s">
        <v>1101</v>
      </c>
      <c r="G40" s="5" t="s">
        <v>1102</v>
      </c>
      <c r="H40" s="23"/>
      <c r="I40" s="23"/>
      <c r="J40" s="23"/>
      <c r="K40" s="5" t="s">
        <v>1103</v>
      </c>
      <c r="L40" s="5" t="s">
        <v>1104</v>
      </c>
      <c r="M40" s="5" t="s">
        <v>1105</v>
      </c>
      <c r="N40" s="5" t="s">
        <v>1106</v>
      </c>
      <c r="O40" s="5" t="s">
        <v>1107</v>
      </c>
      <c r="P40" s="5" t="s">
        <v>1108</v>
      </c>
      <c r="Q40" s="5" t="s">
        <v>1109</v>
      </c>
      <c r="R40" s="23"/>
    </row>
    <row r="41" spans="1:18" ht="20.100000000000001" customHeight="1" x14ac:dyDescent="0.15">
      <c r="A41" s="23" t="s">
        <v>268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415</v>
      </c>
      <c r="H41" s="5" t="s">
        <v>416</v>
      </c>
      <c r="I41" s="5" t="s">
        <v>417</v>
      </c>
      <c r="J41" s="5" t="s">
        <v>418</v>
      </c>
      <c r="K41" s="5" t="s">
        <v>513</v>
      </c>
      <c r="L41" s="5" t="s">
        <v>514</v>
      </c>
      <c r="M41" s="5" t="s">
        <v>596</v>
      </c>
      <c r="N41" s="5" t="s">
        <v>597</v>
      </c>
      <c r="O41" s="5" t="s">
        <v>606</v>
      </c>
      <c r="P41" s="5" t="s">
        <v>822</v>
      </c>
      <c r="Q41" s="5" t="s">
        <v>823</v>
      </c>
      <c r="R41" s="5" t="s">
        <v>824</v>
      </c>
    </row>
    <row r="42" spans="1:18" ht="20.100000000000001" customHeight="1" x14ac:dyDescent="0.15">
      <c r="A42" s="23" t="s">
        <v>52</v>
      </c>
      <c r="B42" s="23"/>
      <c r="C42" s="5" t="s">
        <v>52</v>
      </c>
      <c r="D42" s="5" t="s">
        <v>52</v>
      </c>
      <c r="E42" s="5" t="s">
        <v>52</v>
      </c>
      <c r="F42" s="5" t="s">
        <v>52</v>
      </c>
      <c r="G42" s="5" t="s">
        <v>52</v>
      </c>
      <c r="H42" s="5" t="s">
        <v>52</v>
      </c>
      <c r="I42" s="5" t="s">
        <v>52</v>
      </c>
      <c r="J42" s="5" t="s">
        <v>52</v>
      </c>
      <c r="K42" s="5" t="s">
        <v>52</v>
      </c>
      <c r="L42" s="5" t="s">
        <v>52</v>
      </c>
      <c r="M42" s="5" t="s">
        <v>52</v>
      </c>
      <c r="N42" s="5" t="s">
        <v>52</v>
      </c>
      <c r="O42" s="5" t="s">
        <v>52</v>
      </c>
      <c r="P42" s="5" t="s">
        <v>52</v>
      </c>
      <c r="Q42" s="5" t="s">
        <v>52</v>
      </c>
      <c r="R42" s="5" t="s">
        <v>52</v>
      </c>
    </row>
    <row r="43" spans="1:18" ht="9.9499999999999993" customHeight="1" x14ac:dyDescent="0.15"/>
    <row r="44" spans="1:18" ht="45" customHeight="1" x14ac:dyDescent="0.15">
      <c r="A44" s="28" t="s">
        <v>1089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ht="45" customHeight="1" x14ac:dyDescent="0.15">
      <c r="A45" s="28" t="s">
        <v>1110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ht="9.9499999999999993" customHeight="1" x14ac:dyDescent="0.15"/>
    <row r="47" spans="1:18" ht="60" customHeight="1" x14ac:dyDescent="0.15">
      <c r="A47" s="23" t="s">
        <v>1091</v>
      </c>
      <c r="B47" s="23"/>
      <c r="C47" s="23" t="s">
        <v>1092</v>
      </c>
      <c r="D47" s="23" t="s">
        <v>1093</v>
      </c>
      <c r="E47" s="23" t="s">
        <v>33</v>
      </c>
      <c r="F47" s="23" t="s">
        <v>1094</v>
      </c>
      <c r="G47" s="23"/>
      <c r="H47" s="23" t="s">
        <v>1095</v>
      </c>
      <c r="I47" s="23" t="s">
        <v>1096</v>
      </c>
      <c r="J47" s="23" t="s">
        <v>1097</v>
      </c>
      <c r="K47" s="23" t="s">
        <v>1098</v>
      </c>
      <c r="L47" s="23"/>
      <c r="M47" s="23" t="s">
        <v>1099</v>
      </c>
      <c r="N47" s="23"/>
      <c r="O47" s="23" t="s">
        <v>1100</v>
      </c>
      <c r="P47" s="23"/>
      <c r="Q47" s="23"/>
      <c r="R47" s="23" t="s">
        <v>1097</v>
      </c>
    </row>
    <row r="48" spans="1:18" ht="99.95" customHeight="1" x14ac:dyDescent="0.15">
      <c r="A48" s="23"/>
      <c r="B48" s="29"/>
      <c r="C48" s="23"/>
      <c r="D48" s="23"/>
      <c r="E48" s="23"/>
      <c r="F48" s="5" t="s">
        <v>1101</v>
      </c>
      <c r="G48" s="5" t="s">
        <v>1102</v>
      </c>
      <c r="H48" s="23"/>
      <c r="I48" s="23"/>
      <c r="J48" s="23"/>
      <c r="K48" s="5" t="s">
        <v>1103</v>
      </c>
      <c r="L48" s="5" t="s">
        <v>1104</v>
      </c>
      <c r="M48" s="5" t="s">
        <v>1105</v>
      </c>
      <c r="N48" s="5" t="s">
        <v>1106</v>
      </c>
      <c r="O48" s="5" t="s">
        <v>1107</v>
      </c>
      <c r="P48" s="5" t="s">
        <v>1108</v>
      </c>
      <c r="Q48" s="5" t="s">
        <v>1109</v>
      </c>
      <c r="R48" s="23"/>
    </row>
    <row r="49" spans="1:18" ht="20.100000000000001" customHeight="1" x14ac:dyDescent="0.15">
      <c r="A49" s="23" t="s">
        <v>268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415</v>
      </c>
      <c r="H49" s="5" t="s">
        <v>416</v>
      </c>
      <c r="I49" s="5" t="s">
        <v>417</v>
      </c>
      <c r="J49" s="5" t="s">
        <v>418</v>
      </c>
      <c r="K49" s="5" t="s">
        <v>513</v>
      </c>
      <c r="L49" s="5" t="s">
        <v>514</v>
      </c>
      <c r="M49" s="5" t="s">
        <v>596</v>
      </c>
      <c r="N49" s="5" t="s">
        <v>597</v>
      </c>
      <c r="O49" s="5" t="s">
        <v>606</v>
      </c>
      <c r="P49" s="5" t="s">
        <v>822</v>
      </c>
      <c r="Q49" s="5" t="s">
        <v>823</v>
      </c>
      <c r="R49" s="5" t="s">
        <v>824</v>
      </c>
    </row>
    <row r="50" spans="1:18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  <c r="M50" s="5" t="s">
        <v>52</v>
      </c>
      <c r="N50" s="5" t="s">
        <v>52</v>
      </c>
      <c r="O50" s="5" t="s">
        <v>52</v>
      </c>
      <c r="P50" s="5" t="s">
        <v>52</v>
      </c>
      <c r="Q50" s="5" t="s">
        <v>52</v>
      </c>
      <c r="R50" s="5" t="s">
        <v>52</v>
      </c>
    </row>
    <row r="51" spans="1:18" ht="9.9499999999999993" customHeight="1" x14ac:dyDescent="0.15"/>
    <row r="52" spans="1:18" ht="45" customHeight="1" x14ac:dyDescent="0.15">
      <c r="A52" s="28" t="s">
        <v>1089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8" ht="45" customHeight="1" x14ac:dyDescent="0.15">
      <c r="A53" s="28" t="s">
        <v>1111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9.9499999999999993" customHeight="1" x14ac:dyDescent="0.15"/>
    <row r="55" spans="1:18" ht="60" customHeight="1" x14ac:dyDescent="0.15">
      <c r="A55" s="23" t="s">
        <v>1091</v>
      </c>
      <c r="B55" s="23"/>
      <c r="C55" s="23" t="s">
        <v>1092</v>
      </c>
      <c r="D55" s="23" t="s">
        <v>1093</v>
      </c>
      <c r="E55" s="23" t="s">
        <v>33</v>
      </c>
      <c r="F55" s="23" t="s">
        <v>1094</v>
      </c>
      <c r="G55" s="23"/>
      <c r="H55" s="23" t="s">
        <v>1095</v>
      </c>
      <c r="I55" s="23" t="s">
        <v>1096</v>
      </c>
      <c r="J55" s="23" t="s">
        <v>1097</v>
      </c>
      <c r="K55" s="23" t="s">
        <v>1098</v>
      </c>
      <c r="L55" s="23"/>
      <c r="M55" s="23" t="s">
        <v>1099</v>
      </c>
      <c r="N55" s="23"/>
      <c r="O55" s="23" t="s">
        <v>1100</v>
      </c>
      <c r="P55" s="23"/>
      <c r="Q55" s="23"/>
      <c r="R55" s="23" t="s">
        <v>1097</v>
      </c>
    </row>
    <row r="56" spans="1:18" ht="99.95" customHeight="1" x14ac:dyDescent="0.15">
      <c r="A56" s="23"/>
      <c r="B56" s="29"/>
      <c r="C56" s="23"/>
      <c r="D56" s="23"/>
      <c r="E56" s="23"/>
      <c r="F56" s="5" t="s">
        <v>1101</v>
      </c>
      <c r="G56" s="5" t="s">
        <v>1102</v>
      </c>
      <c r="H56" s="23"/>
      <c r="I56" s="23"/>
      <c r="J56" s="23"/>
      <c r="K56" s="5" t="s">
        <v>1103</v>
      </c>
      <c r="L56" s="5" t="s">
        <v>1104</v>
      </c>
      <c r="M56" s="5" t="s">
        <v>1105</v>
      </c>
      <c r="N56" s="5" t="s">
        <v>1106</v>
      </c>
      <c r="O56" s="5" t="s">
        <v>1107</v>
      </c>
      <c r="P56" s="5" t="s">
        <v>1108</v>
      </c>
      <c r="Q56" s="5" t="s">
        <v>1109</v>
      </c>
      <c r="R56" s="23"/>
    </row>
    <row r="57" spans="1:18" ht="20.100000000000001" customHeight="1" x14ac:dyDescent="0.15">
      <c r="A57" s="23" t="s">
        <v>268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415</v>
      </c>
      <c r="H57" s="5" t="s">
        <v>416</v>
      </c>
      <c r="I57" s="5" t="s">
        <v>417</v>
      </c>
      <c r="J57" s="5" t="s">
        <v>418</v>
      </c>
      <c r="K57" s="5" t="s">
        <v>513</v>
      </c>
      <c r="L57" s="5" t="s">
        <v>514</v>
      </c>
      <c r="M57" s="5" t="s">
        <v>596</v>
      </c>
      <c r="N57" s="5" t="s">
        <v>597</v>
      </c>
      <c r="O57" s="5" t="s">
        <v>606</v>
      </c>
      <c r="P57" s="5" t="s">
        <v>822</v>
      </c>
      <c r="Q57" s="5" t="s">
        <v>823</v>
      </c>
      <c r="R57" s="5" t="s">
        <v>824</v>
      </c>
    </row>
    <row r="58" spans="1:18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  <c r="G58" s="5" t="s">
        <v>52</v>
      </c>
      <c r="H58" s="5" t="s">
        <v>52</v>
      </c>
      <c r="I58" s="5" t="s">
        <v>52</v>
      </c>
      <c r="J58" s="5" t="s">
        <v>52</v>
      </c>
      <c r="K58" s="5" t="s">
        <v>52</v>
      </c>
      <c r="L58" s="5" t="s">
        <v>52</v>
      </c>
      <c r="M58" s="5" t="s">
        <v>52</v>
      </c>
      <c r="N58" s="5" t="s">
        <v>52</v>
      </c>
      <c r="O58" s="5" t="s">
        <v>52</v>
      </c>
      <c r="P58" s="5" t="s">
        <v>52</v>
      </c>
      <c r="Q58" s="5" t="s">
        <v>52</v>
      </c>
      <c r="R58" s="5" t="s">
        <v>52</v>
      </c>
    </row>
    <row r="59" spans="1:18" ht="9.9499999999999993" customHeight="1" x14ac:dyDescent="0.15"/>
    <row r="60" spans="1:18" ht="45" customHeight="1" x14ac:dyDescent="0.15">
      <c r="A60" s="28" t="s">
        <v>1112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ht="45" customHeight="1" x14ac:dyDescent="0.15">
      <c r="A61" s="28" t="s">
        <v>1113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8" ht="9.9499999999999993" customHeight="1" x14ac:dyDescent="0.15"/>
    <row r="63" spans="1:18" ht="60" customHeight="1" x14ac:dyDescent="0.15">
      <c r="A63" s="23" t="s">
        <v>1091</v>
      </c>
      <c r="B63" s="23"/>
      <c r="C63" s="23" t="s">
        <v>1092</v>
      </c>
      <c r="D63" s="23" t="s">
        <v>1093</v>
      </c>
      <c r="E63" s="23" t="s">
        <v>33</v>
      </c>
      <c r="F63" s="23" t="s">
        <v>1114</v>
      </c>
      <c r="G63" s="23"/>
      <c r="H63" s="23"/>
      <c r="I63" s="23"/>
      <c r="J63" s="23" t="s">
        <v>1096</v>
      </c>
      <c r="K63" s="23" t="s">
        <v>1115</v>
      </c>
      <c r="L63" s="23" t="s">
        <v>1116</v>
      </c>
      <c r="M63" s="23" t="s">
        <v>1117</v>
      </c>
      <c r="N63" s="23" t="s">
        <v>1118</v>
      </c>
      <c r="O63" s="23" t="s">
        <v>1099</v>
      </c>
      <c r="P63" s="23" t="s">
        <v>1119</v>
      </c>
      <c r="Q63" s="23" t="s">
        <v>1120</v>
      </c>
    </row>
    <row r="64" spans="1:18" ht="45" customHeight="1" x14ac:dyDescent="0.15">
      <c r="A64" s="23"/>
      <c r="B64" s="29"/>
      <c r="C64" s="23"/>
      <c r="D64" s="23"/>
      <c r="E64" s="23"/>
      <c r="F64" s="23" t="s">
        <v>1121</v>
      </c>
      <c r="G64" s="23"/>
      <c r="H64" s="23" t="s">
        <v>1122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 x14ac:dyDescent="0.15">
      <c r="A65" s="23"/>
      <c r="B65" s="29"/>
      <c r="C65" s="23"/>
      <c r="D65" s="23"/>
      <c r="E65" s="23"/>
      <c r="F65" s="5" t="s">
        <v>1101</v>
      </c>
      <c r="G65" s="5" t="s">
        <v>1102</v>
      </c>
      <c r="H65" s="5" t="s">
        <v>1101</v>
      </c>
      <c r="I65" s="5" t="s">
        <v>1102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 x14ac:dyDescent="0.15">
      <c r="A66" s="23" t="s">
        <v>268</v>
      </c>
      <c r="B66" s="23"/>
      <c r="C66" s="5" t="s">
        <v>375</v>
      </c>
      <c r="D66" s="5" t="s">
        <v>376</v>
      </c>
      <c r="E66" s="5" t="s">
        <v>377</v>
      </c>
      <c r="F66" s="5" t="s">
        <v>378</v>
      </c>
      <c r="G66" s="5" t="s">
        <v>415</v>
      </c>
      <c r="H66" s="5" t="s">
        <v>416</v>
      </c>
      <c r="I66" s="5" t="s">
        <v>417</v>
      </c>
      <c r="J66" s="5" t="s">
        <v>418</v>
      </c>
      <c r="K66" s="5" t="s">
        <v>513</v>
      </c>
      <c r="L66" s="5" t="s">
        <v>514</v>
      </c>
      <c r="M66" s="5" t="s">
        <v>596</v>
      </c>
      <c r="N66" s="5" t="s">
        <v>597</v>
      </c>
      <c r="O66" s="5" t="s">
        <v>606</v>
      </c>
      <c r="P66" s="5" t="s">
        <v>822</v>
      </c>
      <c r="Q66" s="5" t="s">
        <v>823</v>
      </c>
    </row>
    <row r="67" spans="1:18" ht="20.100000000000001" customHeight="1" x14ac:dyDescent="0.15">
      <c r="A67" s="23" t="s">
        <v>52</v>
      </c>
      <c r="B67" s="23"/>
      <c r="C67" s="5" t="s">
        <v>52</v>
      </c>
      <c r="D67" s="5" t="s">
        <v>52</v>
      </c>
      <c r="E67" s="5" t="s">
        <v>52</v>
      </c>
      <c r="F67" s="5" t="s">
        <v>52</v>
      </c>
      <c r="G67" s="5" t="s">
        <v>52</v>
      </c>
      <c r="H67" s="5" t="s">
        <v>52</v>
      </c>
      <c r="I67" s="5" t="s">
        <v>52</v>
      </c>
      <c r="J67" s="5" t="s">
        <v>52</v>
      </c>
      <c r="K67" s="5" t="s">
        <v>52</v>
      </c>
      <c r="L67" s="5" t="s">
        <v>52</v>
      </c>
      <c r="M67" s="5" t="s">
        <v>52</v>
      </c>
      <c r="N67" s="5" t="s">
        <v>52</v>
      </c>
      <c r="O67" s="5" t="s">
        <v>52</v>
      </c>
      <c r="P67" s="5" t="s">
        <v>52</v>
      </c>
      <c r="Q67" s="5" t="s">
        <v>52</v>
      </c>
    </row>
    <row r="68" spans="1:18" ht="9.9499999999999993" customHeight="1" x14ac:dyDescent="0.15"/>
    <row r="69" spans="1:18" ht="45" customHeight="1" x14ac:dyDescent="0.15">
      <c r="A69" s="28" t="s">
        <v>1123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8" ht="9.9499999999999993" customHeight="1" x14ac:dyDescent="0.15"/>
    <row r="71" spans="1:18" ht="60" customHeight="1" x14ac:dyDescent="0.15">
      <c r="A71" s="23" t="s">
        <v>1091</v>
      </c>
      <c r="B71" s="23"/>
      <c r="C71" s="23" t="s">
        <v>1092</v>
      </c>
      <c r="D71" s="23" t="s">
        <v>1093</v>
      </c>
      <c r="E71" s="23" t="s">
        <v>33</v>
      </c>
      <c r="F71" s="23" t="s">
        <v>1114</v>
      </c>
      <c r="G71" s="23"/>
      <c r="H71" s="23"/>
      <c r="I71" s="23"/>
      <c r="J71" s="23" t="s">
        <v>1096</v>
      </c>
      <c r="K71" s="23" t="s">
        <v>1115</v>
      </c>
      <c r="L71" s="23" t="s">
        <v>1116</v>
      </c>
      <c r="M71" s="23" t="s">
        <v>1117</v>
      </c>
      <c r="N71" s="23" t="s">
        <v>1118</v>
      </c>
      <c r="O71" s="23" t="s">
        <v>1099</v>
      </c>
      <c r="P71" s="23" t="s">
        <v>1119</v>
      </c>
      <c r="Q71" s="23" t="s">
        <v>1120</v>
      </c>
    </row>
    <row r="72" spans="1:18" ht="45" customHeight="1" x14ac:dyDescent="0.15">
      <c r="A72" s="23"/>
      <c r="B72" s="29"/>
      <c r="C72" s="23"/>
      <c r="D72" s="23"/>
      <c r="E72" s="23"/>
      <c r="F72" s="23" t="s">
        <v>1121</v>
      </c>
      <c r="G72" s="23"/>
      <c r="H72" s="23" t="s">
        <v>1122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 x14ac:dyDescent="0.15">
      <c r="A73" s="23"/>
      <c r="B73" s="29"/>
      <c r="C73" s="23"/>
      <c r="D73" s="23"/>
      <c r="E73" s="23"/>
      <c r="F73" s="5" t="s">
        <v>1101</v>
      </c>
      <c r="G73" s="5" t="s">
        <v>1102</v>
      </c>
      <c r="H73" s="5" t="s">
        <v>1101</v>
      </c>
      <c r="I73" s="5" t="s">
        <v>1102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 x14ac:dyDescent="0.15">
      <c r="A74" s="23" t="s">
        <v>268</v>
      </c>
      <c r="B74" s="23"/>
      <c r="C74" s="5" t="s">
        <v>375</v>
      </c>
      <c r="D74" s="5" t="s">
        <v>376</v>
      </c>
      <c r="E74" s="5" t="s">
        <v>377</v>
      </c>
      <c r="F74" s="5" t="s">
        <v>378</v>
      </c>
      <c r="G74" s="5" t="s">
        <v>415</v>
      </c>
      <c r="H74" s="5" t="s">
        <v>416</v>
      </c>
      <c r="I74" s="5" t="s">
        <v>417</v>
      </c>
      <c r="J74" s="5" t="s">
        <v>418</v>
      </c>
      <c r="K74" s="5" t="s">
        <v>513</v>
      </c>
      <c r="L74" s="5" t="s">
        <v>514</v>
      </c>
      <c r="M74" s="5" t="s">
        <v>596</v>
      </c>
      <c r="N74" s="5" t="s">
        <v>597</v>
      </c>
      <c r="O74" s="5" t="s">
        <v>606</v>
      </c>
      <c r="P74" s="5" t="s">
        <v>822</v>
      </c>
      <c r="Q74" s="5" t="s">
        <v>823</v>
      </c>
    </row>
    <row r="75" spans="1:18" ht="20.100000000000001" customHeight="1" x14ac:dyDescent="0.15">
      <c r="A75" s="23" t="s">
        <v>52</v>
      </c>
      <c r="B75" s="23"/>
      <c r="C75" s="5" t="s">
        <v>52</v>
      </c>
      <c r="D75" s="5" t="s">
        <v>52</v>
      </c>
      <c r="E75" s="5" t="s">
        <v>52</v>
      </c>
      <c r="F75" s="5" t="s">
        <v>52</v>
      </c>
      <c r="G75" s="5" t="s">
        <v>52</v>
      </c>
      <c r="H75" s="5" t="s">
        <v>52</v>
      </c>
      <c r="I75" s="5" t="s">
        <v>52</v>
      </c>
      <c r="J75" s="5" t="s">
        <v>52</v>
      </c>
      <c r="K75" s="5" t="s">
        <v>52</v>
      </c>
      <c r="L75" s="5" t="s">
        <v>52</v>
      </c>
      <c r="M75" s="5" t="s">
        <v>52</v>
      </c>
      <c r="N75" s="5" t="s">
        <v>52</v>
      </c>
      <c r="O75" s="5" t="s">
        <v>52</v>
      </c>
      <c r="P75" s="5" t="s">
        <v>52</v>
      </c>
      <c r="Q75" s="5" t="s">
        <v>52</v>
      </c>
    </row>
    <row r="76" spans="1:18" ht="9.9499999999999993" customHeight="1" x14ac:dyDescent="0.15"/>
    <row r="77" spans="1:18" ht="45" customHeight="1" x14ac:dyDescent="0.15">
      <c r="A77" s="28" t="s">
        <v>1124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1:18" ht="9.9499999999999993" customHeight="1" x14ac:dyDescent="0.15"/>
    <row r="79" spans="1:18" ht="60" customHeight="1" x14ac:dyDescent="0.15">
      <c r="A79" s="23" t="s">
        <v>1091</v>
      </c>
      <c r="B79" s="23"/>
      <c r="C79" s="23" t="s">
        <v>1092</v>
      </c>
      <c r="D79" s="23" t="s">
        <v>1093</v>
      </c>
      <c r="E79" s="23" t="s">
        <v>33</v>
      </c>
      <c r="F79" s="23" t="s">
        <v>1114</v>
      </c>
      <c r="G79" s="23"/>
      <c r="H79" s="23"/>
      <c r="I79" s="23"/>
      <c r="J79" s="23" t="s">
        <v>1096</v>
      </c>
      <c r="K79" s="23" t="s">
        <v>1115</v>
      </c>
      <c r="L79" s="23" t="s">
        <v>1116</v>
      </c>
      <c r="M79" s="23" t="s">
        <v>1117</v>
      </c>
      <c r="N79" s="23" t="s">
        <v>1118</v>
      </c>
      <c r="O79" s="23" t="s">
        <v>1099</v>
      </c>
      <c r="P79" s="23" t="s">
        <v>1119</v>
      </c>
      <c r="Q79" s="23" t="s">
        <v>1120</v>
      </c>
    </row>
    <row r="80" spans="1:18" ht="45" customHeight="1" x14ac:dyDescent="0.15">
      <c r="A80" s="23"/>
      <c r="B80" s="29"/>
      <c r="C80" s="23"/>
      <c r="D80" s="23"/>
      <c r="E80" s="23"/>
      <c r="F80" s="23" t="s">
        <v>1121</v>
      </c>
      <c r="G80" s="23"/>
      <c r="H80" s="23" t="s">
        <v>1122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 x14ac:dyDescent="0.15">
      <c r="A81" s="23"/>
      <c r="B81" s="29"/>
      <c r="C81" s="23"/>
      <c r="D81" s="23"/>
      <c r="E81" s="23"/>
      <c r="F81" s="5" t="s">
        <v>1101</v>
      </c>
      <c r="G81" s="5" t="s">
        <v>1102</v>
      </c>
      <c r="H81" s="5" t="s">
        <v>1101</v>
      </c>
      <c r="I81" s="5" t="s">
        <v>1102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 x14ac:dyDescent="0.15">
      <c r="A82" s="23" t="s">
        <v>268</v>
      </c>
      <c r="B82" s="23"/>
      <c r="C82" s="5" t="s">
        <v>375</v>
      </c>
      <c r="D82" s="5" t="s">
        <v>376</v>
      </c>
      <c r="E82" s="5" t="s">
        <v>377</v>
      </c>
      <c r="F82" s="5" t="s">
        <v>378</v>
      </c>
      <c r="G82" s="5" t="s">
        <v>415</v>
      </c>
      <c r="H82" s="5" t="s">
        <v>416</v>
      </c>
      <c r="I82" s="5" t="s">
        <v>417</v>
      </c>
      <c r="J82" s="5" t="s">
        <v>418</v>
      </c>
      <c r="K82" s="5" t="s">
        <v>513</v>
      </c>
      <c r="L82" s="5" t="s">
        <v>514</v>
      </c>
      <c r="M82" s="5" t="s">
        <v>596</v>
      </c>
      <c r="N82" s="5" t="s">
        <v>597</v>
      </c>
      <c r="O82" s="5" t="s">
        <v>606</v>
      </c>
      <c r="P82" s="5" t="s">
        <v>822</v>
      </c>
      <c r="Q82" s="5" t="s">
        <v>823</v>
      </c>
    </row>
    <row r="83" spans="1:18" ht="20.100000000000001" customHeight="1" x14ac:dyDescent="0.15">
      <c r="A83" s="23" t="s">
        <v>52</v>
      </c>
      <c r="B83" s="23"/>
      <c r="C83" s="5" t="s">
        <v>52</v>
      </c>
      <c r="D83" s="5" t="s">
        <v>52</v>
      </c>
      <c r="E83" s="5" t="s">
        <v>52</v>
      </c>
      <c r="F83" s="5" t="s">
        <v>52</v>
      </c>
      <c r="G83" s="5" t="s">
        <v>52</v>
      </c>
      <c r="H83" s="5" t="s">
        <v>52</v>
      </c>
      <c r="I83" s="5" t="s">
        <v>52</v>
      </c>
      <c r="J83" s="5" t="s">
        <v>52</v>
      </c>
      <c r="K83" s="5" t="s">
        <v>52</v>
      </c>
      <c r="L83" s="5" t="s">
        <v>52</v>
      </c>
      <c r="M83" s="5" t="s">
        <v>52</v>
      </c>
      <c r="N83" s="5" t="s">
        <v>52</v>
      </c>
      <c r="O83" s="5" t="s">
        <v>52</v>
      </c>
      <c r="P83" s="5" t="s">
        <v>52</v>
      </c>
      <c r="Q83" s="5" t="s">
        <v>52</v>
      </c>
    </row>
    <row r="84" spans="1:18" ht="9.9499999999999993" customHeight="1" x14ac:dyDescent="0.15"/>
    <row r="85" spans="1:18" ht="45" customHeight="1" x14ac:dyDescent="0.15">
      <c r="A85" s="28" t="s">
        <v>1125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8" ht="45" customHeight="1" x14ac:dyDescent="0.15">
      <c r="A86" s="28" t="s">
        <v>1126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8" ht="9.9499999999999993" customHeight="1" x14ac:dyDescent="0.15"/>
    <row r="88" spans="1:18" ht="60" customHeight="1" x14ac:dyDescent="0.15">
      <c r="A88" s="23" t="s">
        <v>1127</v>
      </c>
      <c r="B88" s="23"/>
      <c r="C88" s="23" t="s">
        <v>1128</v>
      </c>
      <c r="D88" s="23"/>
      <c r="E88" s="23"/>
      <c r="F88" s="23"/>
      <c r="G88" s="23"/>
      <c r="H88" s="23" t="s">
        <v>33</v>
      </c>
      <c r="I88" s="23" t="s">
        <v>1058</v>
      </c>
      <c r="J88" s="23" t="s">
        <v>1129</v>
      </c>
      <c r="K88" s="23" t="s">
        <v>1130</v>
      </c>
      <c r="L88" s="23" t="s">
        <v>1131</v>
      </c>
      <c r="M88" s="23" t="s">
        <v>1099</v>
      </c>
      <c r="N88" s="23" t="s">
        <v>1132</v>
      </c>
      <c r="O88" s="23" t="s">
        <v>1120</v>
      </c>
    </row>
    <row r="89" spans="1:18" ht="45" customHeight="1" x14ac:dyDescent="0.15">
      <c r="A89" s="23"/>
      <c r="B89" s="29"/>
      <c r="C89" s="5" t="s">
        <v>1133</v>
      </c>
      <c r="D89" s="5" t="s">
        <v>1134</v>
      </c>
      <c r="E89" s="5" t="s">
        <v>1135</v>
      </c>
      <c r="F89" s="5" t="s">
        <v>1136</v>
      </c>
      <c r="G89" s="5" t="s">
        <v>1137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 x14ac:dyDescent="0.15">
      <c r="A90" s="23" t="s">
        <v>268</v>
      </c>
      <c r="B90" s="23"/>
      <c r="C90" s="5" t="s">
        <v>375</v>
      </c>
      <c r="D90" s="5" t="s">
        <v>376</v>
      </c>
      <c r="E90" s="5" t="s">
        <v>377</v>
      </c>
      <c r="F90" s="5" t="s">
        <v>378</v>
      </c>
      <c r="G90" s="5" t="s">
        <v>415</v>
      </c>
      <c r="H90" s="5" t="s">
        <v>416</v>
      </c>
      <c r="I90" s="5" t="s">
        <v>417</v>
      </c>
      <c r="J90" s="5" t="s">
        <v>418</v>
      </c>
      <c r="K90" s="5" t="s">
        <v>513</v>
      </c>
      <c r="L90" s="5" t="s">
        <v>514</v>
      </c>
      <c r="M90" s="5" t="s">
        <v>596</v>
      </c>
      <c r="N90" s="5" t="s">
        <v>597</v>
      </c>
      <c r="O90" s="5" t="s">
        <v>606</v>
      </c>
    </row>
    <row r="91" spans="1:18" ht="20.100000000000001" customHeight="1" x14ac:dyDescent="0.15">
      <c r="A91" s="23" t="s">
        <v>52</v>
      </c>
      <c r="B91" s="23"/>
      <c r="C91" s="5" t="s">
        <v>52</v>
      </c>
      <c r="D91" s="5" t="s">
        <v>52</v>
      </c>
      <c r="E91" s="5" t="s">
        <v>52</v>
      </c>
      <c r="F91" s="5" t="s">
        <v>52</v>
      </c>
      <c r="G91" s="5" t="s">
        <v>52</v>
      </c>
      <c r="H91" s="5" t="s">
        <v>52</v>
      </c>
      <c r="I91" s="5" t="s">
        <v>52</v>
      </c>
      <c r="J91" s="5" t="s">
        <v>52</v>
      </c>
      <c r="K91" s="5" t="s">
        <v>52</v>
      </c>
      <c r="L91" s="5" t="s">
        <v>52</v>
      </c>
      <c r="M91" s="5" t="s">
        <v>52</v>
      </c>
      <c r="N91" s="5" t="s">
        <v>52</v>
      </c>
      <c r="O91" s="5" t="s">
        <v>52</v>
      </c>
    </row>
    <row r="92" spans="1:18" ht="9.9499999999999993" customHeight="1" x14ac:dyDescent="0.15"/>
    <row r="93" spans="1:18" ht="60" customHeight="1" x14ac:dyDescent="0.15">
      <c r="A93" s="23" t="s">
        <v>1127</v>
      </c>
      <c r="B93" s="23"/>
      <c r="C93" s="23" t="s">
        <v>33</v>
      </c>
      <c r="D93" s="23" t="s">
        <v>1138</v>
      </c>
      <c r="E93" s="23" t="s">
        <v>1139</v>
      </c>
      <c r="F93" s="23" t="s">
        <v>1065</v>
      </c>
      <c r="G93" s="23"/>
      <c r="H93" s="23"/>
      <c r="I93" s="23"/>
      <c r="J93" s="23"/>
      <c r="K93" s="23"/>
      <c r="L93" s="23"/>
      <c r="M93" s="23" t="s">
        <v>1140</v>
      </c>
      <c r="N93" s="23"/>
      <c r="O93" s="23" t="s">
        <v>1141</v>
      </c>
    </row>
    <row r="94" spans="1:18" ht="45" customHeight="1" x14ac:dyDescent="0.15">
      <c r="A94" s="23"/>
      <c r="B94" s="29"/>
      <c r="C94" s="23"/>
      <c r="D94" s="23"/>
      <c r="E94" s="23"/>
      <c r="F94" s="23" t="s">
        <v>1142</v>
      </c>
      <c r="G94" s="23"/>
      <c r="H94" s="23" t="s">
        <v>1143</v>
      </c>
      <c r="I94" s="23"/>
      <c r="J94" s="23"/>
      <c r="K94" s="23" t="s">
        <v>1144</v>
      </c>
      <c r="L94" s="23"/>
      <c r="M94" s="23"/>
      <c r="N94" s="29"/>
      <c r="O94" s="23"/>
    </row>
    <row r="95" spans="1:18" ht="45" customHeight="1" x14ac:dyDescent="0.15">
      <c r="A95" s="23"/>
      <c r="B95" s="29"/>
      <c r="C95" s="23"/>
      <c r="D95" s="23"/>
      <c r="E95" s="23"/>
      <c r="F95" s="5" t="s">
        <v>1046</v>
      </c>
      <c r="G95" s="5" t="s">
        <v>512</v>
      </c>
      <c r="H95" s="5" t="s">
        <v>1046</v>
      </c>
      <c r="I95" s="5" t="s">
        <v>1145</v>
      </c>
      <c r="J95" s="5" t="s">
        <v>512</v>
      </c>
      <c r="K95" s="5" t="s">
        <v>1046</v>
      </c>
      <c r="L95" s="5" t="s">
        <v>512</v>
      </c>
      <c r="M95" s="5" t="s">
        <v>1046</v>
      </c>
      <c r="N95" s="5" t="s">
        <v>512</v>
      </c>
      <c r="O95" s="23"/>
    </row>
    <row r="96" spans="1:18" ht="20.100000000000001" customHeight="1" x14ac:dyDescent="0.15">
      <c r="A96" s="23" t="s">
        <v>268</v>
      </c>
      <c r="B96" s="23"/>
      <c r="C96" s="5" t="s">
        <v>822</v>
      </c>
      <c r="D96" s="5" t="s">
        <v>823</v>
      </c>
      <c r="E96" s="5" t="s">
        <v>824</v>
      </c>
      <c r="F96" s="5" t="s">
        <v>825</v>
      </c>
      <c r="G96" s="5" t="s">
        <v>826</v>
      </c>
      <c r="H96" s="5" t="s">
        <v>827</v>
      </c>
      <c r="I96" s="5" t="s">
        <v>828</v>
      </c>
      <c r="J96" s="5" t="s">
        <v>829</v>
      </c>
      <c r="K96" s="5" t="s">
        <v>830</v>
      </c>
      <c r="L96" s="5" t="s">
        <v>831</v>
      </c>
      <c r="M96" s="5" t="s">
        <v>832</v>
      </c>
      <c r="N96" s="5" t="s">
        <v>833</v>
      </c>
      <c r="O96" s="5" t="s">
        <v>834</v>
      </c>
    </row>
    <row r="97" spans="1:18" ht="20.100000000000001" customHeight="1" x14ac:dyDescent="0.15">
      <c r="A97" s="23" t="s">
        <v>52</v>
      </c>
      <c r="B97" s="23"/>
      <c r="C97" s="5" t="s">
        <v>52</v>
      </c>
      <c r="D97" s="5" t="s">
        <v>52</v>
      </c>
      <c r="E97" s="5" t="s">
        <v>52</v>
      </c>
      <c r="F97" s="5" t="s">
        <v>52</v>
      </c>
      <c r="G97" s="5" t="s">
        <v>52</v>
      </c>
      <c r="H97" s="5" t="s">
        <v>52</v>
      </c>
      <c r="I97" s="5" t="s">
        <v>52</v>
      </c>
      <c r="J97" s="5" t="s">
        <v>52</v>
      </c>
      <c r="K97" s="5" t="s">
        <v>52</v>
      </c>
      <c r="L97" s="5" t="s">
        <v>52</v>
      </c>
      <c r="M97" s="5" t="s">
        <v>52</v>
      </c>
      <c r="N97" s="5" t="s">
        <v>52</v>
      </c>
      <c r="O97" s="5" t="s">
        <v>52</v>
      </c>
    </row>
    <row r="98" spans="1:18" ht="9.9499999999999993" customHeight="1" x14ac:dyDescent="0.15"/>
    <row r="99" spans="1:18" ht="45" customHeight="1" x14ac:dyDescent="0.15">
      <c r="A99" s="28" t="s">
        <v>1146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1:18" ht="9.9499999999999993" customHeight="1" x14ac:dyDescent="0.15"/>
    <row r="101" spans="1:18" ht="60" customHeight="1" x14ac:dyDescent="0.15">
      <c r="A101" s="23" t="s">
        <v>1127</v>
      </c>
      <c r="B101" s="23"/>
      <c r="C101" s="23" t="s">
        <v>1128</v>
      </c>
      <c r="D101" s="23"/>
      <c r="E101" s="23"/>
      <c r="F101" s="23"/>
      <c r="G101" s="23"/>
      <c r="H101" s="23" t="s">
        <v>33</v>
      </c>
      <c r="I101" s="23" t="s">
        <v>1058</v>
      </c>
      <c r="J101" s="23" t="s">
        <v>1129</v>
      </c>
      <c r="K101" s="23" t="s">
        <v>1130</v>
      </c>
      <c r="L101" s="23" t="s">
        <v>1131</v>
      </c>
      <c r="M101" s="23" t="s">
        <v>1099</v>
      </c>
      <c r="N101" s="23" t="s">
        <v>1132</v>
      </c>
      <c r="O101" s="23" t="s">
        <v>1120</v>
      </c>
    </row>
    <row r="102" spans="1:18" ht="45" customHeight="1" x14ac:dyDescent="0.15">
      <c r="A102" s="23"/>
      <c r="B102" s="29"/>
      <c r="C102" s="5" t="s">
        <v>1133</v>
      </c>
      <c r="D102" s="5" t="s">
        <v>1134</v>
      </c>
      <c r="E102" s="5" t="s">
        <v>1135</v>
      </c>
      <c r="F102" s="5" t="s">
        <v>1136</v>
      </c>
      <c r="G102" s="5" t="s">
        <v>1137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 x14ac:dyDescent="0.15">
      <c r="A103" s="23" t="s">
        <v>268</v>
      </c>
      <c r="B103" s="23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415</v>
      </c>
      <c r="H103" s="5" t="s">
        <v>416</v>
      </c>
      <c r="I103" s="5" t="s">
        <v>417</v>
      </c>
      <c r="J103" s="5" t="s">
        <v>418</v>
      </c>
      <c r="K103" s="5" t="s">
        <v>513</v>
      </c>
      <c r="L103" s="5" t="s">
        <v>514</v>
      </c>
      <c r="M103" s="5" t="s">
        <v>596</v>
      </c>
      <c r="N103" s="5" t="s">
        <v>597</v>
      </c>
      <c r="O103" s="5" t="s">
        <v>606</v>
      </c>
    </row>
    <row r="104" spans="1:18" ht="20.100000000000001" customHeight="1" x14ac:dyDescent="0.15">
      <c r="A104" s="23" t="s">
        <v>52</v>
      </c>
      <c r="B104" s="23"/>
      <c r="C104" s="5" t="s">
        <v>52</v>
      </c>
      <c r="D104" s="5" t="s">
        <v>52</v>
      </c>
      <c r="E104" s="5" t="s">
        <v>52</v>
      </c>
      <c r="F104" s="5" t="s">
        <v>52</v>
      </c>
      <c r="G104" s="5" t="s">
        <v>52</v>
      </c>
      <c r="H104" s="5" t="s">
        <v>52</v>
      </c>
      <c r="I104" s="5" t="s">
        <v>52</v>
      </c>
      <c r="J104" s="5" t="s">
        <v>52</v>
      </c>
      <c r="K104" s="5" t="s">
        <v>52</v>
      </c>
      <c r="L104" s="5" t="s">
        <v>52</v>
      </c>
      <c r="M104" s="5" t="s">
        <v>52</v>
      </c>
      <c r="N104" s="5" t="s">
        <v>52</v>
      </c>
      <c r="O104" s="5" t="s">
        <v>52</v>
      </c>
    </row>
    <row r="105" spans="1:18" ht="9.9499999999999993" customHeight="1" x14ac:dyDescent="0.15"/>
    <row r="106" spans="1:18" ht="60" customHeight="1" x14ac:dyDescent="0.15">
      <c r="A106" s="23" t="s">
        <v>1127</v>
      </c>
      <c r="B106" s="23"/>
      <c r="C106" s="23" t="s">
        <v>33</v>
      </c>
      <c r="D106" s="23" t="s">
        <v>1138</v>
      </c>
      <c r="E106" s="23" t="s">
        <v>1139</v>
      </c>
      <c r="F106" s="23" t="s">
        <v>1065</v>
      </c>
      <c r="G106" s="23"/>
      <c r="H106" s="23"/>
      <c r="I106" s="23"/>
      <c r="J106" s="23"/>
      <c r="K106" s="23"/>
      <c r="L106" s="23"/>
      <c r="M106" s="23" t="s">
        <v>1140</v>
      </c>
      <c r="N106" s="23"/>
      <c r="O106" s="23" t="s">
        <v>1141</v>
      </c>
    </row>
    <row r="107" spans="1:18" ht="45" customHeight="1" x14ac:dyDescent="0.15">
      <c r="A107" s="23"/>
      <c r="B107" s="29"/>
      <c r="C107" s="23"/>
      <c r="D107" s="23"/>
      <c r="E107" s="23"/>
      <c r="F107" s="23" t="s">
        <v>1142</v>
      </c>
      <c r="G107" s="23"/>
      <c r="H107" s="23" t="s">
        <v>1143</v>
      </c>
      <c r="I107" s="23"/>
      <c r="J107" s="23"/>
      <c r="K107" s="23" t="s">
        <v>1144</v>
      </c>
      <c r="L107" s="23"/>
      <c r="M107" s="23"/>
      <c r="N107" s="29"/>
      <c r="O107" s="23"/>
    </row>
    <row r="108" spans="1:18" ht="45" customHeight="1" x14ac:dyDescent="0.15">
      <c r="A108" s="23"/>
      <c r="B108" s="29"/>
      <c r="C108" s="23"/>
      <c r="D108" s="23"/>
      <c r="E108" s="23"/>
      <c r="F108" s="5" t="s">
        <v>1046</v>
      </c>
      <c r="G108" s="5" t="s">
        <v>512</v>
      </c>
      <c r="H108" s="5" t="s">
        <v>1046</v>
      </c>
      <c r="I108" s="5" t="s">
        <v>1145</v>
      </c>
      <c r="J108" s="5" t="s">
        <v>512</v>
      </c>
      <c r="K108" s="5" t="s">
        <v>1046</v>
      </c>
      <c r="L108" s="5" t="s">
        <v>512</v>
      </c>
      <c r="M108" s="5" t="s">
        <v>1046</v>
      </c>
      <c r="N108" s="5" t="s">
        <v>512</v>
      </c>
      <c r="O108" s="23"/>
    </row>
    <row r="109" spans="1:18" ht="20.100000000000001" customHeight="1" x14ac:dyDescent="0.15">
      <c r="A109" s="23" t="s">
        <v>268</v>
      </c>
      <c r="B109" s="23"/>
      <c r="C109" s="5" t="s">
        <v>822</v>
      </c>
      <c r="D109" s="5" t="s">
        <v>823</v>
      </c>
      <c r="E109" s="5" t="s">
        <v>824</v>
      </c>
      <c r="F109" s="5" t="s">
        <v>825</v>
      </c>
      <c r="G109" s="5" t="s">
        <v>826</v>
      </c>
      <c r="H109" s="5" t="s">
        <v>827</v>
      </c>
      <c r="I109" s="5" t="s">
        <v>828</v>
      </c>
      <c r="J109" s="5" t="s">
        <v>829</v>
      </c>
      <c r="K109" s="5" t="s">
        <v>830</v>
      </c>
      <c r="L109" s="5" t="s">
        <v>831</v>
      </c>
      <c r="M109" s="5" t="s">
        <v>832</v>
      </c>
      <c r="N109" s="5" t="s">
        <v>833</v>
      </c>
      <c r="O109" s="5" t="s">
        <v>834</v>
      </c>
    </row>
    <row r="110" spans="1:18" ht="20.100000000000001" customHeight="1" x14ac:dyDescent="0.15">
      <c r="A110" s="23" t="s">
        <v>52</v>
      </c>
      <c r="B110" s="23"/>
      <c r="C110" s="5" t="s">
        <v>52</v>
      </c>
      <c r="D110" s="5" t="s">
        <v>52</v>
      </c>
      <c r="E110" s="5" t="s">
        <v>52</v>
      </c>
      <c r="F110" s="5" t="s">
        <v>52</v>
      </c>
      <c r="G110" s="5" t="s">
        <v>52</v>
      </c>
      <c r="H110" s="5" t="s">
        <v>52</v>
      </c>
      <c r="I110" s="5" t="s">
        <v>52</v>
      </c>
      <c r="J110" s="5" t="s">
        <v>52</v>
      </c>
      <c r="K110" s="5" t="s">
        <v>52</v>
      </c>
      <c r="L110" s="5" t="s">
        <v>52</v>
      </c>
      <c r="M110" s="5" t="s">
        <v>52</v>
      </c>
      <c r="N110" s="5" t="s">
        <v>52</v>
      </c>
      <c r="O110" s="5" t="s">
        <v>52</v>
      </c>
    </row>
    <row r="111" spans="1:18" ht="9.9499999999999993" customHeight="1" x14ac:dyDescent="0.15"/>
    <row r="112" spans="1:18" ht="45" customHeight="1" x14ac:dyDescent="0.15">
      <c r="A112" s="28" t="s">
        <v>1147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9.9499999999999993" customHeight="1" x14ac:dyDescent="0.15"/>
    <row r="114" spans="1:18" ht="60" customHeight="1" x14ac:dyDescent="0.15">
      <c r="A114" s="23" t="s">
        <v>1127</v>
      </c>
      <c r="B114" s="23"/>
      <c r="C114" s="23" t="s">
        <v>1128</v>
      </c>
      <c r="D114" s="23"/>
      <c r="E114" s="23"/>
      <c r="F114" s="23"/>
      <c r="G114" s="23"/>
      <c r="H114" s="23" t="s">
        <v>33</v>
      </c>
      <c r="I114" s="23" t="s">
        <v>1058</v>
      </c>
      <c r="J114" s="23" t="s">
        <v>1129</v>
      </c>
      <c r="K114" s="23" t="s">
        <v>1130</v>
      </c>
      <c r="L114" s="23" t="s">
        <v>1131</v>
      </c>
      <c r="M114" s="23" t="s">
        <v>1099</v>
      </c>
      <c r="N114" s="23" t="s">
        <v>1132</v>
      </c>
      <c r="O114" s="23" t="s">
        <v>1120</v>
      </c>
    </row>
    <row r="115" spans="1:18" ht="45" customHeight="1" x14ac:dyDescent="0.15">
      <c r="A115" s="23"/>
      <c r="B115" s="29"/>
      <c r="C115" s="5" t="s">
        <v>1133</v>
      </c>
      <c r="D115" s="5" t="s">
        <v>1134</v>
      </c>
      <c r="E115" s="5" t="s">
        <v>1135</v>
      </c>
      <c r="F115" s="5" t="s">
        <v>1136</v>
      </c>
      <c r="G115" s="5" t="s">
        <v>1137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 x14ac:dyDescent="0.15">
      <c r="A116" s="23" t="s">
        <v>268</v>
      </c>
      <c r="B116" s="23"/>
      <c r="C116" s="5" t="s">
        <v>375</v>
      </c>
      <c r="D116" s="5" t="s">
        <v>376</v>
      </c>
      <c r="E116" s="5" t="s">
        <v>377</v>
      </c>
      <c r="F116" s="5" t="s">
        <v>378</v>
      </c>
      <c r="G116" s="5" t="s">
        <v>415</v>
      </c>
      <c r="H116" s="5" t="s">
        <v>416</v>
      </c>
      <c r="I116" s="5" t="s">
        <v>417</v>
      </c>
      <c r="J116" s="5" t="s">
        <v>418</v>
      </c>
      <c r="K116" s="5" t="s">
        <v>513</v>
      </c>
      <c r="L116" s="5" t="s">
        <v>514</v>
      </c>
      <c r="M116" s="5" t="s">
        <v>596</v>
      </c>
      <c r="N116" s="5" t="s">
        <v>597</v>
      </c>
      <c r="O116" s="5" t="s">
        <v>606</v>
      </c>
    </row>
    <row r="117" spans="1:18" ht="20.100000000000001" customHeight="1" x14ac:dyDescent="0.15">
      <c r="A117" s="23" t="s">
        <v>52</v>
      </c>
      <c r="B117" s="23"/>
      <c r="C117" s="5" t="s">
        <v>52</v>
      </c>
      <c r="D117" s="5" t="s">
        <v>52</v>
      </c>
      <c r="E117" s="5" t="s">
        <v>52</v>
      </c>
      <c r="F117" s="5" t="s">
        <v>52</v>
      </c>
      <c r="G117" s="5" t="s">
        <v>52</v>
      </c>
      <c r="H117" s="5" t="s">
        <v>52</v>
      </c>
      <c r="I117" s="5" t="s">
        <v>52</v>
      </c>
      <c r="J117" s="5" t="s">
        <v>52</v>
      </c>
      <c r="K117" s="5" t="s">
        <v>52</v>
      </c>
      <c r="L117" s="5" t="s">
        <v>52</v>
      </c>
      <c r="M117" s="5" t="s">
        <v>52</v>
      </c>
      <c r="N117" s="5" t="s">
        <v>52</v>
      </c>
      <c r="O117" s="5" t="s">
        <v>52</v>
      </c>
    </row>
    <row r="118" spans="1:18" ht="9.9499999999999993" customHeight="1" x14ac:dyDescent="0.15"/>
    <row r="119" spans="1:18" ht="60" customHeight="1" x14ac:dyDescent="0.15">
      <c r="A119" s="23" t="s">
        <v>1127</v>
      </c>
      <c r="B119" s="23"/>
      <c r="C119" s="23" t="s">
        <v>33</v>
      </c>
      <c r="D119" s="23" t="s">
        <v>1138</v>
      </c>
      <c r="E119" s="23" t="s">
        <v>1139</v>
      </c>
      <c r="F119" s="23" t="s">
        <v>1065</v>
      </c>
      <c r="G119" s="23"/>
      <c r="H119" s="23"/>
      <c r="I119" s="23"/>
      <c r="J119" s="23"/>
      <c r="K119" s="23"/>
      <c r="L119" s="23"/>
      <c r="M119" s="23" t="s">
        <v>1140</v>
      </c>
      <c r="N119" s="23"/>
      <c r="O119" s="23" t="s">
        <v>1141</v>
      </c>
    </row>
    <row r="120" spans="1:18" ht="45" customHeight="1" x14ac:dyDescent="0.15">
      <c r="A120" s="23"/>
      <c r="B120" s="29"/>
      <c r="C120" s="23"/>
      <c r="D120" s="23"/>
      <c r="E120" s="23"/>
      <c r="F120" s="23" t="s">
        <v>1142</v>
      </c>
      <c r="G120" s="23"/>
      <c r="H120" s="23" t="s">
        <v>1143</v>
      </c>
      <c r="I120" s="23"/>
      <c r="J120" s="23"/>
      <c r="K120" s="23" t="s">
        <v>1144</v>
      </c>
      <c r="L120" s="23"/>
      <c r="M120" s="23"/>
      <c r="N120" s="29"/>
      <c r="O120" s="23"/>
    </row>
    <row r="121" spans="1:18" ht="45" customHeight="1" x14ac:dyDescent="0.15">
      <c r="A121" s="23"/>
      <c r="B121" s="29"/>
      <c r="C121" s="23"/>
      <c r="D121" s="23"/>
      <c r="E121" s="23"/>
      <c r="F121" s="5" t="s">
        <v>1046</v>
      </c>
      <c r="G121" s="5" t="s">
        <v>512</v>
      </c>
      <c r="H121" s="5" t="s">
        <v>1046</v>
      </c>
      <c r="I121" s="5" t="s">
        <v>1145</v>
      </c>
      <c r="J121" s="5" t="s">
        <v>512</v>
      </c>
      <c r="K121" s="5" t="s">
        <v>1046</v>
      </c>
      <c r="L121" s="5" t="s">
        <v>512</v>
      </c>
      <c r="M121" s="5" t="s">
        <v>1046</v>
      </c>
      <c r="N121" s="5" t="s">
        <v>512</v>
      </c>
      <c r="O121" s="23"/>
    </row>
    <row r="122" spans="1:18" ht="20.100000000000001" customHeight="1" x14ac:dyDescent="0.15">
      <c r="A122" s="23" t="s">
        <v>268</v>
      </c>
      <c r="B122" s="23"/>
      <c r="C122" s="5" t="s">
        <v>822</v>
      </c>
      <c r="D122" s="5" t="s">
        <v>823</v>
      </c>
      <c r="E122" s="5" t="s">
        <v>824</v>
      </c>
      <c r="F122" s="5" t="s">
        <v>825</v>
      </c>
      <c r="G122" s="5" t="s">
        <v>826</v>
      </c>
      <c r="H122" s="5" t="s">
        <v>827</v>
      </c>
      <c r="I122" s="5" t="s">
        <v>828</v>
      </c>
      <c r="J122" s="5" t="s">
        <v>829</v>
      </c>
      <c r="K122" s="5" t="s">
        <v>830</v>
      </c>
      <c r="L122" s="5" t="s">
        <v>831</v>
      </c>
      <c r="M122" s="5" t="s">
        <v>832</v>
      </c>
      <c r="N122" s="5" t="s">
        <v>833</v>
      </c>
      <c r="O122" s="5" t="s">
        <v>834</v>
      </c>
    </row>
    <row r="123" spans="1:18" ht="20.100000000000001" customHeight="1" x14ac:dyDescent="0.15">
      <c r="A123" s="23" t="s">
        <v>52</v>
      </c>
      <c r="B123" s="23"/>
      <c r="C123" s="5" t="s">
        <v>52</v>
      </c>
      <c r="D123" s="5" t="s">
        <v>52</v>
      </c>
      <c r="E123" s="5" t="s">
        <v>52</v>
      </c>
      <c r="F123" s="5" t="s">
        <v>52</v>
      </c>
      <c r="G123" s="5" t="s">
        <v>52</v>
      </c>
      <c r="H123" s="5" t="s">
        <v>52</v>
      </c>
      <c r="I123" s="5" t="s">
        <v>52</v>
      </c>
      <c r="J123" s="5" t="s">
        <v>52</v>
      </c>
      <c r="K123" s="5" t="s">
        <v>52</v>
      </c>
      <c r="L123" s="5" t="s">
        <v>52</v>
      </c>
      <c r="M123" s="5" t="s">
        <v>52</v>
      </c>
      <c r="N123" s="5" t="s">
        <v>52</v>
      </c>
      <c r="O123" s="5" t="s">
        <v>52</v>
      </c>
    </row>
    <row r="124" spans="1:18" ht="9.9499999999999993" customHeight="1" x14ac:dyDescent="0.15"/>
    <row r="125" spans="1:18" ht="45" customHeight="1" x14ac:dyDescent="0.15">
      <c r="A125" s="28" t="s">
        <v>1148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18" ht="9.9499999999999993" customHeight="1" x14ac:dyDescent="0.15"/>
    <row r="127" spans="1:18" ht="45" customHeight="1" x14ac:dyDescent="0.15">
      <c r="A127" s="23" t="s">
        <v>1033</v>
      </c>
      <c r="B127" s="23"/>
      <c r="C127" s="23" t="s">
        <v>33</v>
      </c>
      <c r="D127" s="23" t="s">
        <v>36</v>
      </c>
      <c r="E127" s="23"/>
      <c r="F127" s="23"/>
    </row>
    <row r="128" spans="1:18" ht="45" customHeight="1" x14ac:dyDescent="0.15">
      <c r="A128" s="23"/>
      <c r="B128" s="29"/>
      <c r="C128" s="23"/>
      <c r="D128" s="5" t="s">
        <v>372</v>
      </c>
      <c r="E128" s="5" t="s">
        <v>373</v>
      </c>
      <c r="F128" s="5" t="s">
        <v>374</v>
      </c>
    </row>
    <row r="129" spans="1:18" ht="20.100000000000001" customHeight="1" x14ac:dyDescent="0.15">
      <c r="A129" s="23" t="s">
        <v>268</v>
      </c>
      <c r="B129" s="23"/>
      <c r="C129" s="5" t="s">
        <v>375</v>
      </c>
      <c r="D129" s="5" t="s">
        <v>376</v>
      </c>
      <c r="E129" s="5" t="s">
        <v>377</v>
      </c>
      <c r="F129" s="5" t="s">
        <v>378</v>
      </c>
    </row>
    <row r="130" spans="1:18" ht="20.100000000000001" customHeight="1" x14ac:dyDescent="0.15">
      <c r="A130" s="23" t="s">
        <v>52</v>
      </c>
      <c r="B130" s="23"/>
      <c r="C130" s="5" t="s">
        <v>52</v>
      </c>
      <c r="D130" s="5" t="s">
        <v>52</v>
      </c>
      <c r="E130" s="5" t="s">
        <v>52</v>
      </c>
      <c r="F130" s="5" t="s">
        <v>52</v>
      </c>
    </row>
    <row r="131" spans="1:18" ht="9.9499999999999993" customHeight="1" x14ac:dyDescent="0.15"/>
    <row r="132" spans="1:18" ht="45" customHeight="1" x14ac:dyDescent="0.15">
      <c r="A132" s="28" t="s">
        <v>1149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  <row r="133" spans="1:18" ht="9.9499999999999993" customHeight="1" x14ac:dyDescent="0.15"/>
    <row r="134" spans="1:18" ht="45" customHeight="1" x14ac:dyDescent="0.15">
      <c r="A134" s="23" t="s">
        <v>1033</v>
      </c>
      <c r="B134" s="23"/>
      <c r="C134" s="23" t="s">
        <v>33</v>
      </c>
      <c r="D134" s="23" t="s">
        <v>36</v>
      </c>
      <c r="E134" s="23"/>
      <c r="F134" s="23"/>
    </row>
    <row r="135" spans="1:18" ht="45" customHeight="1" x14ac:dyDescent="0.15">
      <c r="A135" s="23"/>
      <c r="B135" s="29"/>
      <c r="C135" s="23"/>
      <c r="D135" s="5" t="s">
        <v>372</v>
      </c>
      <c r="E135" s="5" t="s">
        <v>373</v>
      </c>
      <c r="F135" s="5" t="s">
        <v>374</v>
      </c>
    </row>
    <row r="136" spans="1:18" ht="20.100000000000001" customHeight="1" x14ac:dyDescent="0.15">
      <c r="A136" s="23" t="s">
        <v>268</v>
      </c>
      <c r="B136" s="23"/>
      <c r="C136" s="5" t="s">
        <v>375</v>
      </c>
      <c r="D136" s="5" t="s">
        <v>376</v>
      </c>
      <c r="E136" s="5" t="s">
        <v>377</v>
      </c>
      <c r="F136" s="5" t="s">
        <v>378</v>
      </c>
    </row>
    <row r="137" spans="1:18" ht="20.100000000000001" customHeight="1" x14ac:dyDescent="0.15">
      <c r="A137" s="24" t="s">
        <v>1150</v>
      </c>
      <c r="B137" s="24"/>
      <c r="C137" s="5" t="s">
        <v>41</v>
      </c>
      <c r="D137" s="8">
        <v>35000</v>
      </c>
      <c r="E137" s="8">
        <v>0</v>
      </c>
      <c r="F137" s="8">
        <v>0</v>
      </c>
    </row>
    <row r="138" spans="1:18" ht="50.1" customHeight="1" x14ac:dyDescent="0.15">
      <c r="A138" s="24" t="s">
        <v>402</v>
      </c>
      <c r="B138" s="24"/>
      <c r="C138" s="5" t="s">
        <v>390</v>
      </c>
      <c r="D138" s="8">
        <f>SUM(D137:D137)</f>
        <v>35000</v>
      </c>
      <c r="E138" s="8">
        <f>SUM(E137:E137)</f>
        <v>0</v>
      </c>
      <c r="F138" s="8">
        <f>SUM(F137:F137)</f>
        <v>0</v>
      </c>
    </row>
    <row r="139" spans="1:18" ht="9.9499999999999993" customHeight="1" x14ac:dyDescent="0.15"/>
    <row r="140" spans="1:18" ht="45" customHeight="1" x14ac:dyDescent="0.15">
      <c r="A140" s="28" t="s">
        <v>654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</row>
    <row r="141" spans="1:18" ht="9.9499999999999993" customHeight="1" x14ac:dyDescent="0.15"/>
    <row r="142" spans="1:18" ht="45" customHeight="1" x14ac:dyDescent="0.15">
      <c r="A142" s="23" t="s">
        <v>32</v>
      </c>
      <c r="B142" s="23"/>
      <c r="C142" s="23" t="s">
        <v>521</v>
      </c>
      <c r="D142" s="23" t="s">
        <v>33</v>
      </c>
      <c r="E142" s="23" t="s">
        <v>36</v>
      </c>
      <c r="F142" s="23"/>
      <c r="G142" s="23"/>
    </row>
    <row r="143" spans="1:18" ht="45" customHeight="1" x14ac:dyDescent="0.15">
      <c r="A143" s="23"/>
      <c r="B143" s="29"/>
      <c r="C143" s="23"/>
      <c r="D143" s="23"/>
      <c r="E143" s="5" t="s">
        <v>372</v>
      </c>
      <c r="F143" s="5" t="s">
        <v>373</v>
      </c>
      <c r="G143" s="5" t="s">
        <v>374</v>
      </c>
    </row>
    <row r="144" spans="1:18" ht="20.100000000000001" customHeight="1" x14ac:dyDescent="0.15">
      <c r="A144" s="23" t="s">
        <v>268</v>
      </c>
      <c r="B144" s="23"/>
      <c r="C144" s="5" t="s">
        <v>375</v>
      </c>
      <c r="D144" s="5" t="s">
        <v>376</v>
      </c>
      <c r="E144" s="5" t="s">
        <v>377</v>
      </c>
      <c r="F144" s="5" t="s">
        <v>378</v>
      </c>
      <c r="G144" s="5" t="s">
        <v>415</v>
      </c>
    </row>
    <row r="145" spans="1:18" ht="20.100000000000001" customHeight="1" x14ac:dyDescent="0.15">
      <c r="A145" s="24" t="s">
        <v>1076</v>
      </c>
      <c r="B145" s="24"/>
      <c r="C145" s="5" t="s">
        <v>1077</v>
      </c>
      <c r="D145" s="5" t="s">
        <v>41</v>
      </c>
      <c r="E145" s="8">
        <v>35000</v>
      </c>
      <c r="F145" s="8">
        <v>0</v>
      </c>
      <c r="G145" s="8">
        <v>0</v>
      </c>
    </row>
    <row r="146" spans="1:18" ht="9.9499999999999993" customHeight="1" x14ac:dyDescent="0.15"/>
    <row r="147" spans="1:18" ht="45" customHeight="1" x14ac:dyDescent="0.15">
      <c r="A147" s="28" t="s">
        <v>526</v>
      </c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</row>
    <row r="148" spans="1:18" ht="9.9499999999999993" customHeight="1" x14ac:dyDescent="0.15"/>
    <row r="149" spans="1:18" ht="45" customHeight="1" x14ac:dyDescent="0.15">
      <c r="A149" s="23" t="s">
        <v>32</v>
      </c>
      <c r="B149" s="23"/>
      <c r="C149" s="23" t="s">
        <v>33</v>
      </c>
      <c r="D149" s="23" t="s">
        <v>36</v>
      </c>
      <c r="E149" s="23"/>
      <c r="F149" s="23"/>
    </row>
    <row r="150" spans="1:18" ht="45" customHeight="1" x14ac:dyDescent="0.15">
      <c r="A150" s="23"/>
      <c r="B150" s="29"/>
      <c r="C150" s="23"/>
      <c r="D150" s="5" t="s">
        <v>372</v>
      </c>
      <c r="E150" s="5" t="s">
        <v>373</v>
      </c>
      <c r="F150" s="5" t="s">
        <v>374</v>
      </c>
    </row>
    <row r="151" spans="1:18" ht="20.100000000000001" customHeight="1" x14ac:dyDescent="0.15">
      <c r="A151" s="23" t="s">
        <v>268</v>
      </c>
      <c r="B151" s="23"/>
      <c r="C151" s="5" t="s">
        <v>375</v>
      </c>
      <c r="D151" s="5" t="s">
        <v>376</v>
      </c>
      <c r="E151" s="5" t="s">
        <v>377</v>
      </c>
      <c r="F151" s="5" t="s">
        <v>378</v>
      </c>
    </row>
    <row r="152" spans="1:18" ht="20.100000000000001" customHeight="1" x14ac:dyDescent="0.15">
      <c r="A152" s="24" t="s">
        <v>529</v>
      </c>
      <c r="B152" s="24"/>
      <c r="C152" s="5" t="s">
        <v>41</v>
      </c>
      <c r="D152" s="8">
        <v>35000</v>
      </c>
      <c r="E152" s="8">
        <v>0</v>
      </c>
      <c r="F152" s="8">
        <v>0</v>
      </c>
    </row>
  </sheetData>
  <sheetProtection password="8610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1151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1152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1153</v>
      </c>
      <c r="B18" s="24"/>
      <c r="C18" s="5" t="s">
        <v>384</v>
      </c>
      <c r="D18" s="8">
        <v>2000</v>
      </c>
      <c r="E18" s="8">
        <v>2000</v>
      </c>
      <c r="F18" s="8">
        <v>2000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1154</v>
      </c>
      <c r="B21" s="24"/>
      <c r="C21" s="5" t="s">
        <v>390</v>
      </c>
      <c r="D21" s="8">
        <f>D16-D17+D18-D19-D20</f>
        <v>2000</v>
      </c>
      <c r="E21" s="8">
        <f>E16-E17+E18-E19-E20</f>
        <v>2000</v>
      </c>
      <c r="F21" s="8">
        <f>F16-F17+F18-F19-F20</f>
        <v>2000</v>
      </c>
    </row>
    <row r="22" spans="1:12" ht="9.9499999999999993" customHeight="1" x14ac:dyDescent="0.15"/>
    <row r="23" spans="1:12" ht="45" customHeight="1" x14ac:dyDescent="0.15">
      <c r="A23" s="28" t="s">
        <v>1155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39.950000000000003" customHeight="1" x14ac:dyDescent="0.15">
      <c r="A28" s="24" t="s">
        <v>1156</v>
      </c>
      <c r="B28" s="24"/>
      <c r="C28" s="5" t="s">
        <v>380</v>
      </c>
      <c r="D28" s="8">
        <v>2000</v>
      </c>
      <c r="E28" s="8">
        <v>2000</v>
      </c>
      <c r="F28" s="8">
        <v>2000</v>
      </c>
    </row>
    <row r="29" spans="1:12" ht="39.950000000000003" customHeight="1" x14ac:dyDescent="0.15">
      <c r="A29" s="24" t="s">
        <v>1157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2" ht="60" customHeight="1" x14ac:dyDescent="0.15">
      <c r="A30" s="24" t="s">
        <v>1158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2" ht="60" customHeight="1" x14ac:dyDescent="0.15">
      <c r="A31" s="24" t="s">
        <v>1159</v>
      </c>
      <c r="B31" s="24"/>
      <c r="C31" s="5" t="s">
        <v>386</v>
      </c>
      <c r="D31" s="8">
        <v>0</v>
      </c>
      <c r="E31" s="8">
        <v>0</v>
      </c>
      <c r="F31" s="8">
        <v>0</v>
      </c>
    </row>
    <row r="32" spans="1:12" ht="39.950000000000003" customHeight="1" x14ac:dyDescent="0.15">
      <c r="A32" s="24" t="s">
        <v>1160</v>
      </c>
      <c r="B32" s="24"/>
      <c r="C32" s="5" t="s">
        <v>388</v>
      </c>
      <c r="D32" s="8">
        <v>0</v>
      </c>
      <c r="E32" s="8">
        <v>0</v>
      </c>
      <c r="F32" s="8">
        <v>0</v>
      </c>
    </row>
    <row r="33" spans="1:12" ht="60" customHeight="1" x14ac:dyDescent="0.15">
      <c r="A33" s="24" t="s">
        <v>1161</v>
      </c>
      <c r="B33" s="24"/>
      <c r="C33" s="5" t="s">
        <v>561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1162</v>
      </c>
      <c r="B34" s="24"/>
      <c r="C34" s="5" t="s">
        <v>563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24" t="s">
        <v>402</v>
      </c>
      <c r="B35" s="24"/>
      <c r="C35" s="5" t="s">
        <v>390</v>
      </c>
      <c r="D35" s="8">
        <f>SUM(D28:D34)</f>
        <v>2000</v>
      </c>
      <c r="E35" s="8">
        <f>SUM(E28:E34)</f>
        <v>2000</v>
      </c>
      <c r="F35" s="8">
        <f>SUM(F28:F34)</f>
        <v>2000</v>
      </c>
    </row>
    <row r="36" spans="1:12" ht="9.9499999999999993" customHeight="1" x14ac:dyDescent="0.15"/>
    <row r="37" spans="1:12" ht="45" customHeight="1" x14ac:dyDescent="0.15">
      <c r="A37" s="28" t="s">
        <v>1163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3" t="s">
        <v>509</v>
      </c>
      <c r="B39" s="23"/>
      <c r="C39" s="23" t="s">
        <v>33</v>
      </c>
      <c r="D39" s="23" t="s">
        <v>372</v>
      </c>
      <c r="E39" s="23"/>
      <c r="F39" s="23"/>
      <c r="G39" s="23" t="s">
        <v>664</v>
      </c>
      <c r="H39" s="23"/>
      <c r="I39" s="23"/>
      <c r="J39" s="23" t="s">
        <v>665</v>
      </c>
      <c r="K39" s="23"/>
      <c r="L39" s="23"/>
    </row>
    <row r="40" spans="1:12" ht="45" customHeight="1" x14ac:dyDescent="0.15">
      <c r="A40" s="23"/>
      <c r="B40" s="29"/>
      <c r="C40" s="23"/>
      <c r="D40" s="5" t="s">
        <v>1013</v>
      </c>
      <c r="E40" s="5" t="s">
        <v>1014</v>
      </c>
      <c r="F40" s="5" t="s">
        <v>666</v>
      </c>
      <c r="G40" s="5" t="s">
        <v>1013</v>
      </c>
      <c r="H40" s="5" t="s">
        <v>1014</v>
      </c>
      <c r="I40" s="5" t="s">
        <v>666</v>
      </c>
      <c r="J40" s="5" t="s">
        <v>1013</v>
      </c>
      <c r="K40" s="5" t="s">
        <v>1014</v>
      </c>
      <c r="L40" s="5" t="s">
        <v>666</v>
      </c>
    </row>
    <row r="41" spans="1:12" ht="20.100000000000001" customHeight="1" x14ac:dyDescent="0.15">
      <c r="A41" s="23" t="s">
        <v>268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415</v>
      </c>
      <c r="H41" s="5" t="s">
        <v>416</v>
      </c>
      <c r="I41" s="5" t="s">
        <v>417</v>
      </c>
      <c r="J41" s="5" t="s">
        <v>418</v>
      </c>
      <c r="K41" s="5" t="s">
        <v>513</v>
      </c>
      <c r="L41" s="5" t="s">
        <v>514</v>
      </c>
    </row>
    <row r="42" spans="1:12" ht="39.950000000000003" customHeight="1" x14ac:dyDescent="0.15">
      <c r="A42" s="24" t="s">
        <v>1164</v>
      </c>
      <c r="B42" s="24"/>
      <c r="C42" s="5" t="s">
        <v>41</v>
      </c>
      <c r="D42" s="8">
        <v>0</v>
      </c>
      <c r="E42" s="8">
        <v>0</v>
      </c>
      <c r="F42" s="8">
        <v>2000</v>
      </c>
      <c r="G42" s="8">
        <v>0</v>
      </c>
      <c r="H42" s="8">
        <v>0</v>
      </c>
      <c r="I42" s="8">
        <v>2000</v>
      </c>
      <c r="J42" s="8">
        <v>0</v>
      </c>
      <c r="K42" s="8">
        <v>0</v>
      </c>
      <c r="L42" s="8">
        <v>2000</v>
      </c>
    </row>
    <row r="43" spans="1:12" ht="50.1" customHeight="1" x14ac:dyDescent="0.15">
      <c r="A43" s="24" t="s">
        <v>402</v>
      </c>
      <c r="B43" s="24"/>
      <c r="C43" s="5" t="s">
        <v>390</v>
      </c>
      <c r="D43" s="5" t="s">
        <v>52</v>
      </c>
      <c r="E43" s="5" t="s">
        <v>52</v>
      </c>
      <c r="F43" s="8">
        <f>SUM(F42:F42)</f>
        <v>2000</v>
      </c>
      <c r="G43" s="5" t="s">
        <v>52</v>
      </c>
      <c r="H43" s="5" t="s">
        <v>52</v>
      </c>
      <c r="I43" s="8">
        <f>SUM(I42:I42)</f>
        <v>2000</v>
      </c>
      <c r="J43" s="5" t="s">
        <v>52</v>
      </c>
      <c r="K43" s="5" t="s">
        <v>52</v>
      </c>
      <c r="L43" s="8">
        <f>SUM(L42:L42)</f>
        <v>2000</v>
      </c>
    </row>
    <row r="44" spans="1:12" ht="9.9499999999999993" customHeight="1" x14ac:dyDescent="0.15"/>
    <row r="45" spans="1:12" ht="45" customHeight="1" x14ac:dyDescent="0.15">
      <c r="A45" s="28" t="s">
        <v>1165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2" ht="9.9499999999999993" customHeight="1" x14ac:dyDescent="0.15"/>
    <row r="47" spans="1:12" ht="45" customHeight="1" x14ac:dyDescent="0.15">
      <c r="A47" s="23" t="s">
        <v>509</v>
      </c>
      <c r="B47" s="23"/>
      <c r="C47" s="23" t="s">
        <v>33</v>
      </c>
      <c r="D47" s="23" t="s">
        <v>372</v>
      </c>
      <c r="E47" s="23"/>
      <c r="F47" s="23"/>
      <c r="G47" s="23" t="s">
        <v>664</v>
      </c>
      <c r="H47" s="23"/>
      <c r="I47" s="23"/>
      <c r="J47" s="23" t="s">
        <v>665</v>
      </c>
      <c r="K47" s="23"/>
      <c r="L47" s="23"/>
    </row>
    <row r="48" spans="1:12" ht="45" customHeight="1" x14ac:dyDescent="0.15">
      <c r="A48" s="23"/>
      <c r="B48" s="29"/>
      <c r="C48" s="23"/>
      <c r="D48" s="5" t="s">
        <v>1013</v>
      </c>
      <c r="E48" s="5" t="s">
        <v>1014</v>
      </c>
      <c r="F48" s="5" t="s">
        <v>666</v>
      </c>
      <c r="G48" s="5" t="s">
        <v>1013</v>
      </c>
      <c r="H48" s="5" t="s">
        <v>1014</v>
      </c>
      <c r="I48" s="5" t="s">
        <v>666</v>
      </c>
      <c r="J48" s="5" t="s">
        <v>1013</v>
      </c>
      <c r="K48" s="5" t="s">
        <v>1014</v>
      </c>
      <c r="L48" s="5" t="s">
        <v>666</v>
      </c>
    </row>
    <row r="49" spans="1:12" ht="20.100000000000001" customHeight="1" x14ac:dyDescent="0.15">
      <c r="A49" s="23" t="s">
        <v>268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415</v>
      </c>
      <c r="H49" s="5" t="s">
        <v>416</v>
      </c>
      <c r="I49" s="5" t="s">
        <v>417</v>
      </c>
      <c r="J49" s="5" t="s">
        <v>418</v>
      </c>
      <c r="K49" s="5" t="s">
        <v>513</v>
      </c>
      <c r="L49" s="5" t="s">
        <v>514</v>
      </c>
    </row>
    <row r="50" spans="1:12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</row>
    <row r="51" spans="1:12" ht="9.9499999999999993" customHeight="1" x14ac:dyDescent="0.15"/>
    <row r="52" spans="1:12" ht="45" customHeight="1" x14ac:dyDescent="0.15">
      <c r="A52" s="28" t="s">
        <v>1166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ht="9.9499999999999993" customHeight="1" x14ac:dyDescent="0.15"/>
    <row r="54" spans="1:12" ht="45" customHeight="1" x14ac:dyDescent="0.15">
      <c r="A54" s="23" t="s">
        <v>509</v>
      </c>
      <c r="B54" s="23"/>
      <c r="C54" s="23" t="s">
        <v>33</v>
      </c>
      <c r="D54" s="23" t="s">
        <v>372</v>
      </c>
      <c r="E54" s="23"/>
      <c r="F54" s="23"/>
      <c r="G54" s="23" t="s">
        <v>664</v>
      </c>
      <c r="H54" s="23"/>
      <c r="I54" s="23"/>
      <c r="J54" s="23" t="s">
        <v>665</v>
      </c>
      <c r="K54" s="23"/>
      <c r="L54" s="23"/>
    </row>
    <row r="55" spans="1:12" ht="45" customHeight="1" x14ac:dyDescent="0.15">
      <c r="A55" s="23"/>
      <c r="B55" s="29"/>
      <c r="C55" s="23"/>
      <c r="D55" s="5" t="s">
        <v>1013</v>
      </c>
      <c r="E55" s="5" t="s">
        <v>1014</v>
      </c>
      <c r="F55" s="5" t="s">
        <v>666</v>
      </c>
      <c r="G55" s="5" t="s">
        <v>1013</v>
      </c>
      <c r="H55" s="5" t="s">
        <v>1014</v>
      </c>
      <c r="I55" s="5" t="s">
        <v>666</v>
      </c>
      <c r="J55" s="5" t="s">
        <v>1013</v>
      </c>
      <c r="K55" s="5" t="s">
        <v>1014</v>
      </c>
      <c r="L55" s="5" t="s">
        <v>666</v>
      </c>
    </row>
    <row r="56" spans="1:12" ht="20.100000000000001" customHeight="1" x14ac:dyDescent="0.15">
      <c r="A56" s="23" t="s">
        <v>268</v>
      </c>
      <c r="B56" s="23"/>
      <c r="C56" s="5" t="s">
        <v>375</v>
      </c>
      <c r="D56" s="5" t="s">
        <v>376</v>
      </c>
      <c r="E56" s="5" t="s">
        <v>377</v>
      </c>
      <c r="F56" s="5" t="s">
        <v>378</v>
      </c>
      <c r="G56" s="5" t="s">
        <v>415</v>
      </c>
      <c r="H56" s="5" t="s">
        <v>416</v>
      </c>
      <c r="I56" s="5" t="s">
        <v>417</v>
      </c>
      <c r="J56" s="5" t="s">
        <v>418</v>
      </c>
      <c r="K56" s="5" t="s">
        <v>513</v>
      </c>
      <c r="L56" s="5" t="s">
        <v>514</v>
      </c>
    </row>
    <row r="57" spans="1:12" ht="20.100000000000001" customHeight="1" x14ac:dyDescent="0.15">
      <c r="A57" s="23" t="s">
        <v>52</v>
      </c>
      <c r="B57" s="23"/>
      <c r="C57" s="5" t="s">
        <v>52</v>
      </c>
      <c r="D57" s="5" t="s">
        <v>52</v>
      </c>
      <c r="E57" s="5" t="s">
        <v>52</v>
      </c>
      <c r="F57" s="5" t="s">
        <v>52</v>
      </c>
      <c r="G57" s="5" t="s">
        <v>52</v>
      </c>
      <c r="H57" s="5" t="s">
        <v>52</v>
      </c>
      <c r="I57" s="5" t="s">
        <v>52</v>
      </c>
      <c r="J57" s="5" t="s">
        <v>52</v>
      </c>
      <c r="K57" s="5" t="s">
        <v>52</v>
      </c>
      <c r="L57" s="5" t="s">
        <v>52</v>
      </c>
    </row>
    <row r="58" spans="1:12" ht="9.9499999999999993" customHeight="1" x14ac:dyDescent="0.15"/>
    <row r="59" spans="1:12" ht="45" customHeight="1" x14ac:dyDescent="0.15">
      <c r="A59" s="28" t="s">
        <v>1167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ht="9.9499999999999993" customHeight="1" x14ac:dyDescent="0.15"/>
    <row r="61" spans="1:12" ht="45" customHeight="1" x14ac:dyDescent="0.15">
      <c r="A61" s="23" t="s">
        <v>509</v>
      </c>
      <c r="B61" s="23"/>
      <c r="C61" s="23" t="s">
        <v>33</v>
      </c>
      <c r="D61" s="23" t="s">
        <v>372</v>
      </c>
      <c r="E61" s="23"/>
      <c r="F61" s="23"/>
      <c r="G61" s="23" t="s">
        <v>664</v>
      </c>
      <c r="H61" s="23"/>
      <c r="I61" s="23"/>
      <c r="J61" s="23" t="s">
        <v>665</v>
      </c>
      <c r="K61" s="23"/>
      <c r="L61" s="23"/>
    </row>
    <row r="62" spans="1:12" ht="45" customHeight="1" x14ac:dyDescent="0.15">
      <c r="A62" s="23"/>
      <c r="B62" s="29"/>
      <c r="C62" s="23"/>
      <c r="D62" s="5" t="s">
        <v>1013</v>
      </c>
      <c r="E62" s="5" t="s">
        <v>1014</v>
      </c>
      <c r="F62" s="5" t="s">
        <v>666</v>
      </c>
      <c r="G62" s="5" t="s">
        <v>1013</v>
      </c>
      <c r="H62" s="5" t="s">
        <v>1014</v>
      </c>
      <c r="I62" s="5" t="s">
        <v>666</v>
      </c>
      <c r="J62" s="5" t="s">
        <v>1013</v>
      </c>
      <c r="K62" s="5" t="s">
        <v>1014</v>
      </c>
      <c r="L62" s="5" t="s">
        <v>666</v>
      </c>
    </row>
    <row r="63" spans="1:12" ht="20.100000000000001" customHeight="1" x14ac:dyDescent="0.15">
      <c r="A63" s="23" t="s">
        <v>268</v>
      </c>
      <c r="B63" s="23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415</v>
      </c>
      <c r="H63" s="5" t="s">
        <v>416</v>
      </c>
      <c r="I63" s="5" t="s">
        <v>417</v>
      </c>
      <c r="J63" s="5" t="s">
        <v>418</v>
      </c>
      <c r="K63" s="5" t="s">
        <v>513</v>
      </c>
      <c r="L63" s="5" t="s">
        <v>514</v>
      </c>
    </row>
    <row r="64" spans="1:12" ht="20.100000000000001" customHeight="1" x14ac:dyDescent="0.15">
      <c r="A64" s="23" t="s">
        <v>52</v>
      </c>
      <c r="B64" s="23"/>
      <c r="C64" s="5" t="s">
        <v>52</v>
      </c>
      <c r="D64" s="5" t="s">
        <v>52</v>
      </c>
      <c r="E64" s="5" t="s">
        <v>52</v>
      </c>
      <c r="F64" s="5" t="s">
        <v>52</v>
      </c>
      <c r="G64" s="5" t="s">
        <v>52</v>
      </c>
      <c r="H64" s="5" t="s">
        <v>52</v>
      </c>
      <c r="I64" s="5" t="s">
        <v>52</v>
      </c>
      <c r="J64" s="5" t="s">
        <v>52</v>
      </c>
      <c r="K64" s="5" t="s">
        <v>52</v>
      </c>
      <c r="L64" s="5" t="s">
        <v>52</v>
      </c>
    </row>
    <row r="65" spans="1:12" ht="9.9499999999999993" customHeight="1" x14ac:dyDescent="0.15"/>
    <row r="66" spans="1:12" ht="45" customHeight="1" x14ac:dyDescent="0.15">
      <c r="A66" s="28" t="s">
        <v>1168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ht="9.9499999999999993" customHeight="1" x14ac:dyDescent="0.15"/>
    <row r="68" spans="1:12" ht="45" customHeight="1" x14ac:dyDescent="0.15">
      <c r="A68" s="23" t="s">
        <v>509</v>
      </c>
      <c r="B68" s="23"/>
      <c r="C68" s="23" t="s">
        <v>33</v>
      </c>
      <c r="D68" s="23" t="s">
        <v>372</v>
      </c>
      <c r="E68" s="23"/>
      <c r="F68" s="23"/>
      <c r="G68" s="23" t="s">
        <v>664</v>
      </c>
      <c r="H68" s="23"/>
      <c r="I68" s="23"/>
      <c r="J68" s="23" t="s">
        <v>665</v>
      </c>
      <c r="K68" s="23"/>
      <c r="L68" s="23"/>
    </row>
    <row r="69" spans="1:12" ht="45" customHeight="1" x14ac:dyDescent="0.15">
      <c r="A69" s="23"/>
      <c r="B69" s="29"/>
      <c r="C69" s="23"/>
      <c r="D69" s="5" t="s">
        <v>1013</v>
      </c>
      <c r="E69" s="5" t="s">
        <v>1014</v>
      </c>
      <c r="F69" s="5" t="s">
        <v>666</v>
      </c>
      <c r="G69" s="5" t="s">
        <v>1013</v>
      </c>
      <c r="H69" s="5" t="s">
        <v>1014</v>
      </c>
      <c r="I69" s="5" t="s">
        <v>666</v>
      </c>
      <c r="J69" s="5" t="s">
        <v>1013</v>
      </c>
      <c r="K69" s="5" t="s">
        <v>1014</v>
      </c>
      <c r="L69" s="5" t="s">
        <v>666</v>
      </c>
    </row>
    <row r="70" spans="1:12" ht="20.100000000000001" customHeight="1" x14ac:dyDescent="0.15">
      <c r="A70" s="23" t="s">
        <v>268</v>
      </c>
      <c r="B70" s="23"/>
      <c r="C70" s="5" t="s">
        <v>375</v>
      </c>
      <c r="D70" s="5" t="s">
        <v>376</v>
      </c>
      <c r="E70" s="5" t="s">
        <v>377</v>
      </c>
      <c r="F70" s="5" t="s">
        <v>378</v>
      </c>
      <c r="G70" s="5" t="s">
        <v>415</v>
      </c>
      <c r="H70" s="5" t="s">
        <v>416</v>
      </c>
      <c r="I70" s="5" t="s">
        <v>417</v>
      </c>
      <c r="J70" s="5" t="s">
        <v>418</v>
      </c>
      <c r="K70" s="5" t="s">
        <v>513</v>
      </c>
      <c r="L70" s="5" t="s">
        <v>514</v>
      </c>
    </row>
    <row r="71" spans="1:12" ht="20.100000000000001" customHeight="1" x14ac:dyDescent="0.15">
      <c r="A71" s="23" t="s">
        <v>52</v>
      </c>
      <c r="B71" s="23"/>
      <c r="C71" s="5" t="s">
        <v>52</v>
      </c>
      <c r="D71" s="5" t="s">
        <v>52</v>
      </c>
      <c r="E71" s="5" t="s">
        <v>52</v>
      </c>
      <c r="F71" s="5" t="s">
        <v>52</v>
      </c>
      <c r="G71" s="5" t="s">
        <v>52</v>
      </c>
      <c r="H71" s="5" t="s">
        <v>52</v>
      </c>
      <c r="I71" s="5" t="s">
        <v>52</v>
      </c>
      <c r="J71" s="5" t="s">
        <v>52</v>
      </c>
      <c r="K71" s="5" t="s">
        <v>52</v>
      </c>
      <c r="L71" s="5" t="s">
        <v>52</v>
      </c>
    </row>
    <row r="72" spans="1:12" ht="9.9499999999999993" customHeight="1" x14ac:dyDescent="0.15"/>
    <row r="73" spans="1:12" ht="45" customHeight="1" x14ac:dyDescent="0.15">
      <c r="A73" s="28" t="s">
        <v>1169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ht="9.9499999999999993" customHeight="1" x14ac:dyDescent="0.15"/>
    <row r="75" spans="1:12" ht="45" customHeight="1" x14ac:dyDescent="0.15">
      <c r="A75" s="23" t="s">
        <v>509</v>
      </c>
      <c r="B75" s="23"/>
      <c r="C75" s="23" t="s">
        <v>33</v>
      </c>
      <c r="D75" s="23" t="s">
        <v>372</v>
      </c>
      <c r="E75" s="23"/>
      <c r="F75" s="23"/>
      <c r="G75" s="23" t="s">
        <v>664</v>
      </c>
      <c r="H75" s="23"/>
      <c r="I75" s="23"/>
      <c r="J75" s="23" t="s">
        <v>665</v>
      </c>
      <c r="K75" s="23"/>
      <c r="L75" s="23"/>
    </row>
    <row r="76" spans="1:12" ht="45" customHeight="1" x14ac:dyDescent="0.15">
      <c r="A76" s="23"/>
      <c r="B76" s="29"/>
      <c r="C76" s="23"/>
      <c r="D76" s="5" t="s">
        <v>1013</v>
      </c>
      <c r="E76" s="5" t="s">
        <v>1014</v>
      </c>
      <c r="F76" s="5" t="s">
        <v>666</v>
      </c>
      <c r="G76" s="5" t="s">
        <v>1013</v>
      </c>
      <c r="H76" s="5" t="s">
        <v>1014</v>
      </c>
      <c r="I76" s="5" t="s">
        <v>666</v>
      </c>
      <c r="J76" s="5" t="s">
        <v>1013</v>
      </c>
      <c r="K76" s="5" t="s">
        <v>1014</v>
      </c>
      <c r="L76" s="5" t="s">
        <v>666</v>
      </c>
    </row>
    <row r="77" spans="1:12" ht="20.100000000000001" customHeight="1" x14ac:dyDescent="0.15">
      <c r="A77" s="23" t="s">
        <v>268</v>
      </c>
      <c r="B77" s="23"/>
      <c r="C77" s="5" t="s">
        <v>375</v>
      </c>
      <c r="D77" s="5" t="s">
        <v>376</v>
      </c>
      <c r="E77" s="5" t="s">
        <v>377</v>
      </c>
      <c r="F77" s="5" t="s">
        <v>378</v>
      </c>
      <c r="G77" s="5" t="s">
        <v>415</v>
      </c>
      <c r="H77" s="5" t="s">
        <v>416</v>
      </c>
      <c r="I77" s="5" t="s">
        <v>417</v>
      </c>
      <c r="J77" s="5" t="s">
        <v>418</v>
      </c>
      <c r="K77" s="5" t="s">
        <v>513</v>
      </c>
      <c r="L77" s="5" t="s">
        <v>514</v>
      </c>
    </row>
    <row r="78" spans="1:12" ht="20.100000000000001" customHeight="1" x14ac:dyDescent="0.15">
      <c r="A78" s="23" t="s">
        <v>52</v>
      </c>
      <c r="B78" s="23"/>
      <c r="C78" s="5" t="s">
        <v>52</v>
      </c>
      <c r="D78" s="5" t="s">
        <v>52</v>
      </c>
      <c r="E78" s="5" t="s">
        <v>52</v>
      </c>
      <c r="F78" s="5" t="s">
        <v>52</v>
      </c>
      <c r="G78" s="5" t="s">
        <v>52</v>
      </c>
      <c r="H78" s="5" t="s">
        <v>52</v>
      </c>
      <c r="I78" s="5" t="s">
        <v>52</v>
      </c>
      <c r="J78" s="5" t="s">
        <v>52</v>
      </c>
      <c r="K78" s="5" t="s">
        <v>52</v>
      </c>
      <c r="L78" s="5" t="s">
        <v>52</v>
      </c>
    </row>
    <row r="79" spans="1:12" ht="9.9499999999999993" customHeight="1" x14ac:dyDescent="0.15"/>
    <row r="80" spans="1:12" ht="45" customHeight="1" x14ac:dyDescent="0.15">
      <c r="A80" s="28" t="s">
        <v>1170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ht="9.9499999999999993" customHeight="1" x14ac:dyDescent="0.15"/>
    <row r="82" spans="1:12" ht="45" customHeight="1" x14ac:dyDescent="0.15">
      <c r="A82" s="23" t="s">
        <v>509</v>
      </c>
      <c r="B82" s="23"/>
      <c r="C82" s="23" t="s">
        <v>33</v>
      </c>
      <c r="D82" s="23" t="s">
        <v>372</v>
      </c>
      <c r="E82" s="23"/>
      <c r="F82" s="23"/>
      <c r="G82" s="23" t="s">
        <v>664</v>
      </c>
      <c r="H82" s="23"/>
      <c r="I82" s="23"/>
      <c r="J82" s="23" t="s">
        <v>665</v>
      </c>
      <c r="K82" s="23"/>
      <c r="L82" s="23"/>
    </row>
    <row r="83" spans="1:12" ht="45" customHeight="1" x14ac:dyDescent="0.15">
      <c r="A83" s="23"/>
      <c r="B83" s="29"/>
      <c r="C83" s="23"/>
      <c r="D83" s="5" t="s">
        <v>1013</v>
      </c>
      <c r="E83" s="5" t="s">
        <v>1014</v>
      </c>
      <c r="F83" s="5" t="s">
        <v>666</v>
      </c>
      <c r="G83" s="5" t="s">
        <v>1013</v>
      </c>
      <c r="H83" s="5" t="s">
        <v>1014</v>
      </c>
      <c r="I83" s="5" t="s">
        <v>666</v>
      </c>
      <c r="J83" s="5" t="s">
        <v>1013</v>
      </c>
      <c r="K83" s="5" t="s">
        <v>1014</v>
      </c>
      <c r="L83" s="5" t="s">
        <v>666</v>
      </c>
    </row>
    <row r="84" spans="1:12" ht="20.100000000000001" customHeight="1" x14ac:dyDescent="0.15">
      <c r="A84" s="23" t="s">
        <v>268</v>
      </c>
      <c r="B84" s="23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415</v>
      </c>
      <c r="H84" s="5" t="s">
        <v>416</v>
      </c>
      <c r="I84" s="5" t="s">
        <v>417</v>
      </c>
      <c r="J84" s="5" t="s">
        <v>418</v>
      </c>
      <c r="K84" s="5" t="s">
        <v>513</v>
      </c>
      <c r="L84" s="5" t="s">
        <v>514</v>
      </c>
    </row>
    <row r="85" spans="1:12" ht="20.100000000000001" customHeight="1" x14ac:dyDescent="0.15">
      <c r="A85" s="23" t="s">
        <v>52</v>
      </c>
      <c r="B85" s="23"/>
      <c r="C85" s="5" t="s">
        <v>52</v>
      </c>
      <c r="D85" s="5" t="s">
        <v>52</v>
      </c>
      <c r="E85" s="5" t="s">
        <v>52</v>
      </c>
      <c r="F85" s="5" t="s">
        <v>52</v>
      </c>
      <c r="G85" s="5" t="s">
        <v>52</v>
      </c>
      <c r="H85" s="5" t="s">
        <v>52</v>
      </c>
      <c r="I85" s="5" t="s">
        <v>52</v>
      </c>
      <c r="J85" s="5" t="s">
        <v>52</v>
      </c>
      <c r="K85" s="5" t="s">
        <v>52</v>
      </c>
      <c r="L85" s="5" t="s">
        <v>52</v>
      </c>
    </row>
    <row r="86" spans="1:12" ht="9.9499999999999993" customHeight="1" x14ac:dyDescent="0.15"/>
    <row r="87" spans="1:12" ht="45" customHeight="1" x14ac:dyDescent="0.15">
      <c r="A87" s="28" t="s">
        <v>654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ht="9.9499999999999993" customHeight="1" x14ac:dyDescent="0.15"/>
    <row r="89" spans="1:12" ht="45" customHeight="1" x14ac:dyDescent="0.15">
      <c r="A89" s="23" t="s">
        <v>32</v>
      </c>
      <c r="B89" s="23"/>
      <c r="C89" s="23" t="s">
        <v>521</v>
      </c>
      <c r="D89" s="23" t="s">
        <v>33</v>
      </c>
      <c r="E89" s="23" t="s">
        <v>36</v>
      </c>
      <c r="F89" s="23"/>
      <c r="G89" s="23"/>
    </row>
    <row r="90" spans="1:12" ht="45" customHeight="1" x14ac:dyDescent="0.15">
      <c r="A90" s="23"/>
      <c r="B90" s="29"/>
      <c r="C90" s="23"/>
      <c r="D90" s="23"/>
      <c r="E90" s="5" t="s">
        <v>372</v>
      </c>
      <c r="F90" s="5" t="s">
        <v>373</v>
      </c>
      <c r="G90" s="5" t="s">
        <v>374</v>
      </c>
    </row>
    <row r="91" spans="1:12" ht="20.100000000000001" customHeight="1" x14ac:dyDescent="0.15">
      <c r="A91" s="23" t="s">
        <v>268</v>
      </c>
      <c r="B91" s="23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415</v>
      </c>
    </row>
    <row r="92" spans="1:12" ht="20.100000000000001" customHeight="1" x14ac:dyDescent="0.15">
      <c r="A92" s="24" t="s">
        <v>1076</v>
      </c>
      <c r="B92" s="24"/>
      <c r="C92" s="5" t="s">
        <v>1077</v>
      </c>
      <c r="D92" s="5" t="s">
        <v>41</v>
      </c>
      <c r="E92" s="8">
        <v>37</v>
      </c>
      <c r="F92" s="8">
        <v>37</v>
      </c>
      <c r="G92" s="8">
        <v>37</v>
      </c>
    </row>
    <row r="93" spans="1:12" ht="20.100000000000001" customHeight="1" x14ac:dyDescent="0.15">
      <c r="A93" s="24" t="s">
        <v>1171</v>
      </c>
      <c r="B93" s="24"/>
      <c r="C93" s="5" t="s">
        <v>1172</v>
      </c>
      <c r="D93" s="5" t="s">
        <v>44</v>
      </c>
      <c r="E93" s="8">
        <v>1800</v>
      </c>
      <c r="F93" s="8">
        <v>1800</v>
      </c>
      <c r="G93" s="8">
        <v>1800</v>
      </c>
    </row>
    <row r="94" spans="1:12" ht="39.950000000000003" customHeight="1" x14ac:dyDescent="0.15">
      <c r="A94" s="24" t="s">
        <v>987</v>
      </c>
      <c r="B94" s="24"/>
      <c r="C94" s="5" t="s">
        <v>988</v>
      </c>
      <c r="D94" s="5" t="s">
        <v>395</v>
      </c>
      <c r="E94" s="8">
        <v>163</v>
      </c>
      <c r="F94" s="8">
        <v>163</v>
      </c>
      <c r="G94" s="8">
        <v>163</v>
      </c>
    </row>
    <row r="95" spans="1:12" ht="9.9499999999999993" customHeight="1" x14ac:dyDescent="0.15"/>
    <row r="96" spans="1:12" ht="45" customHeight="1" x14ac:dyDescent="0.15">
      <c r="A96" s="28" t="s">
        <v>526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6" ht="9.9499999999999993" customHeight="1" x14ac:dyDescent="0.15"/>
    <row r="98" spans="1:6" ht="45" customHeight="1" x14ac:dyDescent="0.15">
      <c r="A98" s="23" t="s">
        <v>32</v>
      </c>
      <c r="B98" s="23"/>
      <c r="C98" s="23" t="s">
        <v>33</v>
      </c>
      <c r="D98" s="23" t="s">
        <v>36</v>
      </c>
      <c r="E98" s="23"/>
      <c r="F98" s="23"/>
    </row>
    <row r="99" spans="1:6" ht="45" customHeight="1" x14ac:dyDescent="0.15">
      <c r="A99" s="23"/>
      <c r="B99" s="29"/>
      <c r="C99" s="23"/>
      <c r="D99" s="5" t="s">
        <v>372</v>
      </c>
      <c r="E99" s="5" t="s">
        <v>373</v>
      </c>
      <c r="F99" s="5" t="s">
        <v>374</v>
      </c>
    </row>
    <row r="100" spans="1:6" ht="20.100000000000001" customHeight="1" x14ac:dyDescent="0.15">
      <c r="A100" s="23" t="s">
        <v>268</v>
      </c>
      <c r="B100" s="23"/>
      <c r="C100" s="5" t="s">
        <v>375</v>
      </c>
      <c r="D100" s="5" t="s">
        <v>376</v>
      </c>
      <c r="E100" s="5" t="s">
        <v>377</v>
      </c>
      <c r="F100" s="5" t="s">
        <v>378</v>
      </c>
    </row>
    <row r="101" spans="1:6" ht="20.100000000000001" customHeight="1" x14ac:dyDescent="0.15">
      <c r="A101" s="24" t="s">
        <v>528</v>
      </c>
      <c r="B101" s="24"/>
      <c r="C101" s="5" t="s">
        <v>41</v>
      </c>
      <c r="D101" s="8">
        <v>2000</v>
      </c>
      <c r="E101" s="8">
        <v>2000</v>
      </c>
      <c r="F101" s="8">
        <v>2000</v>
      </c>
    </row>
  </sheetData>
  <sheetProtection password="8610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1173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1174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1175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389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1176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3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3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 x14ac:dyDescent="0.15">
      <c r="A28" s="24" t="s">
        <v>1177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3" ht="20.100000000000001" customHeight="1" x14ac:dyDescent="0.15">
      <c r="A29" s="24" t="s">
        <v>1178</v>
      </c>
      <c r="B29" s="24"/>
      <c r="C29" s="5" t="s">
        <v>382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4" t="s">
        <v>1179</v>
      </c>
      <c r="B30" s="24"/>
      <c r="C30" s="5" t="s">
        <v>384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24" t="s">
        <v>402</v>
      </c>
      <c r="B31" s="24"/>
      <c r="C31" s="5" t="s">
        <v>390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8" t="s">
        <v>1180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45" customHeight="1" x14ac:dyDescent="0.15">
      <c r="A34" s="28" t="s">
        <v>1181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ht="9.9499999999999993" customHeight="1" x14ac:dyDescent="0.15"/>
    <row r="36" spans="1:13" ht="45" customHeight="1" x14ac:dyDescent="0.15">
      <c r="A36" s="23" t="s">
        <v>1182</v>
      </c>
      <c r="B36" s="23"/>
      <c r="C36" s="23" t="s">
        <v>1183</v>
      </c>
      <c r="D36" s="23" t="s">
        <v>33</v>
      </c>
      <c r="E36" s="23" t="s">
        <v>372</v>
      </c>
      <c r="F36" s="23"/>
      <c r="G36" s="23"/>
      <c r="H36" s="23" t="s">
        <v>664</v>
      </c>
      <c r="I36" s="23"/>
      <c r="J36" s="23"/>
      <c r="K36" s="23" t="s">
        <v>665</v>
      </c>
      <c r="L36" s="23"/>
      <c r="M36" s="23"/>
    </row>
    <row r="37" spans="1:13" ht="45" customHeight="1" x14ac:dyDescent="0.15">
      <c r="A37" s="23"/>
      <c r="B37" s="29"/>
      <c r="C37" s="23"/>
      <c r="D37" s="23"/>
      <c r="E37" s="5" t="s">
        <v>1013</v>
      </c>
      <c r="F37" s="5" t="s">
        <v>1014</v>
      </c>
      <c r="G37" s="5" t="s">
        <v>512</v>
      </c>
      <c r="H37" s="5" t="s">
        <v>1013</v>
      </c>
      <c r="I37" s="5" t="s">
        <v>1014</v>
      </c>
      <c r="J37" s="5" t="s">
        <v>512</v>
      </c>
      <c r="K37" s="5" t="s">
        <v>1013</v>
      </c>
      <c r="L37" s="5" t="s">
        <v>1014</v>
      </c>
      <c r="M37" s="5" t="s">
        <v>512</v>
      </c>
    </row>
    <row r="38" spans="1:13" ht="20.100000000000001" customHeight="1" x14ac:dyDescent="0.15">
      <c r="A38" s="23" t="s">
        <v>268</v>
      </c>
      <c r="B38" s="23"/>
      <c r="C38" s="5" t="s">
        <v>375</v>
      </c>
      <c r="D38" s="5" t="s">
        <v>376</v>
      </c>
      <c r="E38" s="5" t="s">
        <v>377</v>
      </c>
      <c r="F38" s="5" t="s">
        <v>378</v>
      </c>
      <c r="G38" s="5" t="s">
        <v>415</v>
      </c>
      <c r="H38" s="5" t="s">
        <v>416</v>
      </c>
      <c r="I38" s="5" t="s">
        <v>417</v>
      </c>
      <c r="J38" s="5" t="s">
        <v>418</v>
      </c>
      <c r="K38" s="5" t="s">
        <v>513</v>
      </c>
      <c r="L38" s="5" t="s">
        <v>514</v>
      </c>
      <c r="M38" s="5" t="s">
        <v>596</v>
      </c>
    </row>
    <row r="39" spans="1:13" ht="20.100000000000001" customHeight="1" x14ac:dyDescent="0.15">
      <c r="A39" s="23" t="s">
        <v>52</v>
      </c>
      <c r="B39" s="23"/>
      <c r="C39" s="5" t="s">
        <v>52</v>
      </c>
      <c r="D39" s="5" t="s">
        <v>52</v>
      </c>
      <c r="E39" s="5" t="s">
        <v>52</v>
      </c>
      <c r="F39" s="5" t="s">
        <v>52</v>
      </c>
      <c r="G39" s="5" t="s">
        <v>52</v>
      </c>
      <c r="H39" s="5" t="s">
        <v>52</v>
      </c>
      <c r="I39" s="5" t="s">
        <v>52</v>
      </c>
      <c r="J39" s="5" t="s">
        <v>52</v>
      </c>
      <c r="K39" s="5" t="s">
        <v>52</v>
      </c>
      <c r="L39" s="5" t="s">
        <v>52</v>
      </c>
      <c r="M39" s="5" t="s">
        <v>52</v>
      </c>
    </row>
    <row r="40" spans="1:13" ht="9.9499999999999993" customHeight="1" x14ac:dyDescent="0.15"/>
    <row r="41" spans="1:13" ht="45" customHeight="1" x14ac:dyDescent="0.15">
      <c r="A41" s="28" t="s">
        <v>1184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ht="9.9499999999999993" customHeight="1" x14ac:dyDescent="0.15"/>
    <row r="43" spans="1:13" ht="45" customHeight="1" x14ac:dyDescent="0.15">
      <c r="A43" s="23" t="s">
        <v>1182</v>
      </c>
      <c r="B43" s="23"/>
      <c r="C43" s="23" t="s">
        <v>1183</v>
      </c>
      <c r="D43" s="23" t="s">
        <v>33</v>
      </c>
      <c r="E43" s="23" t="s">
        <v>372</v>
      </c>
      <c r="F43" s="23"/>
      <c r="G43" s="23"/>
      <c r="H43" s="23" t="s">
        <v>664</v>
      </c>
      <c r="I43" s="23"/>
      <c r="J43" s="23"/>
      <c r="K43" s="23" t="s">
        <v>665</v>
      </c>
      <c r="L43" s="23"/>
      <c r="M43" s="23"/>
    </row>
    <row r="44" spans="1:13" ht="45" customHeight="1" x14ac:dyDescent="0.15">
      <c r="A44" s="23"/>
      <c r="B44" s="29"/>
      <c r="C44" s="23"/>
      <c r="D44" s="23"/>
      <c r="E44" s="5" t="s">
        <v>1013</v>
      </c>
      <c r="F44" s="5" t="s">
        <v>1014</v>
      </c>
      <c r="G44" s="5" t="s">
        <v>512</v>
      </c>
      <c r="H44" s="5" t="s">
        <v>1013</v>
      </c>
      <c r="I44" s="5" t="s">
        <v>1014</v>
      </c>
      <c r="J44" s="5" t="s">
        <v>512</v>
      </c>
      <c r="K44" s="5" t="s">
        <v>1013</v>
      </c>
      <c r="L44" s="5" t="s">
        <v>1014</v>
      </c>
      <c r="M44" s="5" t="s">
        <v>512</v>
      </c>
    </row>
    <row r="45" spans="1:13" ht="20.100000000000001" customHeight="1" x14ac:dyDescent="0.15">
      <c r="A45" s="23" t="s">
        <v>268</v>
      </c>
      <c r="B45" s="23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415</v>
      </c>
      <c r="H45" s="5" t="s">
        <v>416</v>
      </c>
      <c r="I45" s="5" t="s">
        <v>417</v>
      </c>
      <c r="J45" s="5" t="s">
        <v>418</v>
      </c>
      <c r="K45" s="5" t="s">
        <v>513</v>
      </c>
      <c r="L45" s="5" t="s">
        <v>514</v>
      </c>
      <c r="M45" s="5" t="s">
        <v>596</v>
      </c>
    </row>
    <row r="46" spans="1:13" ht="20.100000000000001" customHeight="1" x14ac:dyDescent="0.15">
      <c r="A46" s="23" t="s">
        <v>52</v>
      </c>
      <c r="B46" s="23"/>
      <c r="C46" s="5" t="s">
        <v>52</v>
      </c>
      <c r="D46" s="5" t="s">
        <v>52</v>
      </c>
      <c r="E46" s="5" t="s">
        <v>52</v>
      </c>
      <c r="F46" s="5" t="s">
        <v>52</v>
      </c>
      <c r="G46" s="5" t="s">
        <v>52</v>
      </c>
      <c r="H46" s="5" t="s">
        <v>52</v>
      </c>
      <c r="I46" s="5" t="s">
        <v>52</v>
      </c>
      <c r="J46" s="5" t="s">
        <v>52</v>
      </c>
      <c r="K46" s="5" t="s">
        <v>52</v>
      </c>
      <c r="L46" s="5" t="s">
        <v>52</v>
      </c>
      <c r="M46" s="5" t="s">
        <v>52</v>
      </c>
    </row>
    <row r="47" spans="1:13" ht="9.9499999999999993" customHeight="1" x14ac:dyDescent="0.15"/>
    <row r="48" spans="1:13" ht="45" customHeight="1" x14ac:dyDescent="0.15">
      <c r="A48" s="28" t="s">
        <v>1185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ht="9.9499999999999993" customHeight="1" x14ac:dyDescent="0.15"/>
    <row r="50" spans="1:13" ht="45" customHeight="1" x14ac:dyDescent="0.15">
      <c r="A50" s="23" t="s">
        <v>1182</v>
      </c>
      <c r="B50" s="23"/>
      <c r="C50" s="23" t="s">
        <v>1183</v>
      </c>
      <c r="D50" s="23" t="s">
        <v>33</v>
      </c>
      <c r="E50" s="23" t="s">
        <v>372</v>
      </c>
      <c r="F50" s="23"/>
      <c r="G50" s="23"/>
      <c r="H50" s="23" t="s">
        <v>664</v>
      </c>
      <c r="I50" s="23"/>
      <c r="J50" s="23"/>
      <c r="K50" s="23" t="s">
        <v>665</v>
      </c>
      <c r="L50" s="23"/>
      <c r="M50" s="23"/>
    </row>
    <row r="51" spans="1:13" ht="45" customHeight="1" x14ac:dyDescent="0.15">
      <c r="A51" s="23"/>
      <c r="B51" s="29"/>
      <c r="C51" s="23"/>
      <c r="D51" s="23"/>
      <c r="E51" s="5" t="s">
        <v>1013</v>
      </c>
      <c r="F51" s="5" t="s">
        <v>1014</v>
      </c>
      <c r="G51" s="5" t="s">
        <v>512</v>
      </c>
      <c r="H51" s="5" t="s">
        <v>1013</v>
      </c>
      <c r="I51" s="5" t="s">
        <v>1014</v>
      </c>
      <c r="J51" s="5" t="s">
        <v>512</v>
      </c>
      <c r="K51" s="5" t="s">
        <v>1013</v>
      </c>
      <c r="L51" s="5" t="s">
        <v>1014</v>
      </c>
      <c r="M51" s="5" t="s">
        <v>512</v>
      </c>
    </row>
    <row r="52" spans="1:13" ht="20.100000000000001" customHeight="1" x14ac:dyDescent="0.15">
      <c r="A52" s="23" t="s">
        <v>268</v>
      </c>
      <c r="B52" s="23"/>
      <c r="C52" s="5" t="s">
        <v>375</v>
      </c>
      <c r="D52" s="5" t="s">
        <v>376</v>
      </c>
      <c r="E52" s="5" t="s">
        <v>377</v>
      </c>
      <c r="F52" s="5" t="s">
        <v>378</v>
      </c>
      <c r="G52" s="5" t="s">
        <v>415</v>
      </c>
      <c r="H52" s="5" t="s">
        <v>416</v>
      </c>
      <c r="I52" s="5" t="s">
        <v>417</v>
      </c>
      <c r="J52" s="5" t="s">
        <v>418</v>
      </c>
      <c r="K52" s="5" t="s">
        <v>513</v>
      </c>
      <c r="L52" s="5" t="s">
        <v>514</v>
      </c>
      <c r="M52" s="5" t="s">
        <v>596</v>
      </c>
    </row>
    <row r="53" spans="1:13" ht="20.100000000000001" customHeight="1" x14ac:dyDescent="0.15">
      <c r="A53" s="23" t="s">
        <v>52</v>
      </c>
      <c r="B53" s="23"/>
      <c r="C53" s="5" t="s">
        <v>52</v>
      </c>
      <c r="D53" s="5" t="s">
        <v>52</v>
      </c>
      <c r="E53" s="5" t="s">
        <v>52</v>
      </c>
      <c r="F53" s="5" t="s">
        <v>52</v>
      </c>
      <c r="G53" s="5" t="s">
        <v>52</v>
      </c>
      <c r="H53" s="5" t="s">
        <v>52</v>
      </c>
      <c r="I53" s="5" t="s">
        <v>52</v>
      </c>
      <c r="J53" s="5" t="s">
        <v>52</v>
      </c>
      <c r="K53" s="5" t="s">
        <v>52</v>
      </c>
      <c r="L53" s="5" t="s">
        <v>52</v>
      </c>
      <c r="M53" s="5" t="s">
        <v>52</v>
      </c>
    </row>
    <row r="54" spans="1:13" ht="9.9499999999999993" customHeight="1" x14ac:dyDescent="0.15"/>
    <row r="55" spans="1:13" ht="45" customHeight="1" x14ac:dyDescent="0.15">
      <c r="A55" s="28" t="s">
        <v>654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ht="9.9499999999999993" customHeight="1" x14ac:dyDescent="0.15"/>
    <row r="57" spans="1:13" ht="45" customHeight="1" x14ac:dyDescent="0.15">
      <c r="A57" s="23" t="s">
        <v>32</v>
      </c>
      <c r="B57" s="23"/>
      <c r="C57" s="23" t="s">
        <v>521</v>
      </c>
      <c r="D57" s="23" t="s">
        <v>33</v>
      </c>
      <c r="E57" s="23" t="s">
        <v>36</v>
      </c>
      <c r="F57" s="23"/>
      <c r="G57" s="23"/>
    </row>
    <row r="58" spans="1:13" ht="45" customHeight="1" x14ac:dyDescent="0.15">
      <c r="A58" s="23"/>
      <c r="B58" s="29"/>
      <c r="C58" s="23"/>
      <c r="D58" s="23"/>
      <c r="E58" s="5" t="s">
        <v>372</v>
      </c>
      <c r="F58" s="5" t="s">
        <v>373</v>
      </c>
      <c r="G58" s="5" t="s">
        <v>374</v>
      </c>
    </row>
    <row r="59" spans="1:13" ht="20.100000000000001" customHeight="1" x14ac:dyDescent="0.15">
      <c r="A59" s="23" t="s">
        <v>268</v>
      </c>
      <c r="B59" s="23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415</v>
      </c>
    </row>
    <row r="60" spans="1:13" ht="20.100000000000001" customHeight="1" x14ac:dyDescent="0.15">
      <c r="A60" s="23" t="s">
        <v>52</v>
      </c>
      <c r="B60" s="23"/>
      <c r="C60" s="5" t="s">
        <v>52</v>
      </c>
      <c r="D60" s="5" t="s">
        <v>52</v>
      </c>
      <c r="E60" s="5" t="s">
        <v>52</v>
      </c>
      <c r="F60" s="5" t="s">
        <v>52</v>
      </c>
      <c r="G60" s="5" t="s">
        <v>52</v>
      </c>
    </row>
    <row r="61" spans="1:13" ht="9.9499999999999993" customHeight="1" x14ac:dyDescent="0.15"/>
    <row r="62" spans="1:13" ht="45" customHeight="1" x14ac:dyDescent="0.15">
      <c r="A62" s="28" t="s">
        <v>526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3" ht="9.9499999999999993" customHeight="1" x14ac:dyDescent="0.15"/>
    <row r="64" spans="1:13" ht="45" customHeight="1" x14ac:dyDescent="0.15">
      <c r="A64" s="23" t="s">
        <v>32</v>
      </c>
      <c r="B64" s="23"/>
      <c r="C64" s="23" t="s">
        <v>33</v>
      </c>
      <c r="D64" s="23" t="s">
        <v>36</v>
      </c>
      <c r="E64" s="23"/>
      <c r="F64" s="23"/>
    </row>
    <row r="65" spans="1:6" ht="45" customHeight="1" x14ac:dyDescent="0.15">
      <c r="A65" s="23"/>
      <c r="B65" s="29"/>
      <c r="C65" s="23"/>
      <c r="D65" s="5" t="s">
        <v>372</v>
      </c>
      <c r="E65" s="5" t="s">
        <v>373</v>
      </c>
      <c r="F65" s="5" t="s">
        <v>374</v>
      </c>
    </row>
    <row r="66" spans="1:6" ht="20.100000000000001" customHeight="1" x14ac:dyDescent="0.15">
      <c r="A66" s="23" t="s">
        <v>268</v>
      </c>
      <c r="B66" s="23"/>
      <c r="C66" s="5" t="s">
        <v>375</v>
      </c>
      <c r="D66" s="5" t="s">
        <v>376</v>
      </c>
      <c r="E66" s="5" t="s">
        <v>377</v>
      </c>
      <c r="F66" s="5" t="s">
        <v>378</v>
      </c>
    </row>
    <row r="67" spans="1:6" ht="20.100000000000001" customHeight="1" x14ac:dyDescent="0.15">
      <c r="A67" s="23" t="s">
        <v>52</v>
      </c>
      <c r="B67" s="23"/>
      <c r="C67" s="5" t="s">
        <v>52</v>
      </c>
      <c r="D67" s="5" t="s">
        <v>52</v>
      </c>
      <c r="E67" s="5" t="s">
        <v>52</v>
      </c>
      <c r="F67" s="5" t="s">
        <v>52</v>
      </c>
    </row>
  </sheetData>
  <sheetProtection password="8610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1173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359</v>
      </c>
    </row>
    <row r="4" spans="1:13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361</v>
      </c>
      <c r="M5" s="5" t="s">
        <v>362</v>
      </c>
    </row>
    <row r="6" spans="1:13" ht="30" customHeight="1" x14ac:dyDescent="0.15">
      <c r="L6" s="12" t="s">
        <v>363</v>
      </c>
      <c r="M6" s="5" t="s">
        <v>364</v>
      </c>
    </row>
    <row r="7" spans="1:13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366</v>
      </c>
      <c r="M7" s="5" t="s">
        <v>367</v>
      </c>
    </row>
    <row r="8" spans="1:13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1186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3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80.099999999999994" customHeight="1" x14ac:dyDescent="0.15">
      <c r="A16" s="24" t="s">
        <v>1187</v>
      </c>
      <c r="B16" s="24"/>
      <c r="C16" s="5" t="s">
        <v>384</v>
      </c>
      <c r="D16" s="8">
        <v>0</v>
      </c>
      <c r="E16" s="8">
        <v>0</v>
      </c>
      <c r="F16" s="8">
        <v>0</v>
      </c>
    </row>
    <row r="17" spans="1:13" ht="50.1" customHeight="1" x14ac:dyDescent="0.15">
      <c r="A17" s="24" t="s">
        <v>1188</v>
      </c>
      <c r="B17" s="24"/>
      <c r="C17" s="5" t="s">
        <v>390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 x14ac:dyDescent="0.15"/>
    <row r="19" spans="1:13" ht="45" customHeight="1" x14ac:dyDescent="0.15">
      <c r="A19" s="28" t="s">
        <v>1189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9.9499999999999993" customHeight="1" x14ac:dyDescent="0.15"/>
    <row r="21" spans="1:13" ht="45" customHeight="1" x14ac:dyDescent="0.15">
      <c r="A21" s="23" t="s">
        <v>32</v>
      </c>
      <c r="B21" s="23"/>
      <c r="C21" s="23" t="s">
        <v>33</v>
      </c>
      <c r="D21" s="23" t="s">
        <v>36</v>
      </c>
      <c r="E21" s="23"/>
      <c r="F21" s="23"/>
    </row>
    <row r="22" spans="1:13" ht="45" customHeight="1" x14ac:dyDescent="0.15">
      <c r="A22" s="23"/>
      <c r="B22" s="29"/>
      <c r="C22" s="23"/>
      <c r="D22" s="5" t="s">
        <v>372</v>
      </c>
      <c r="E22" s="5" t="s">
        <v>373</v>
      </c>
      <c r="F22" s="5" t="s">
        <v>374</v>
      </c>
    </row>
    <row r="23" spans="1:13" ht="20.100000000000001" customHeight="1" x14ac:dyDescent="0.15">
      <c r="A23" s="23" t="s">
        <v>268</v>
      </c>
      <c r="B23" s="23"/>
      <c r="C23" s="5" t="s">
        <v>375</v>
      </c>
      <c r="D23" s="5" t="s">
        <v>376</v>
      </c>
      <c r="E23" s="5" t="s">
        <v>377</v>
      </c>
      <c r="F23" s="5" t="s">
        <v>378</v>
      </c>
    </row>
    <row r="24" spans="1:13" ht="20.100000000000001" customHeight="1" x14ac:dyDescent="0.15">
      <c r="A24" s="23" t="s">
        <v>52</v>
      </c>
      <c r="B24" s="23"/>
      <c r="C24" s="5" t="s">
        <v>52</v>
      </c>
      <c r="D24" s="5" t="s">
        <v>52</v>
      </c>
      <c r="E24" s="5" t="s">
        <v>52</v>
      </c>
      <c r="F24" s="5" t="s">
        <v>52</v>
      </c>
    </row>
    <row r="25" spans="1:13" ht="9.9499999999999993" customHeight="1" x14ac:dyDescent="0.15"/>
    <row r="26" spans="1:13" ht="45" customHeight="1" x14ac:dyDescent="0.15">
      <c r="A26" s="28" t="s">
        <v>1190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ht="9.9499999999999993" customHeight="1" x14ac:dyDescent="0.15"/>
    <row r="28" spans="1:13" ht="45" customHeight="1" x14ac:dyDescent="0.15">
      <c r="A28" s="23" t="s">
        <v>1182</v>
      </c>
      <c r="B28" s="23"/>
      <c r="C28" s="23" t="s">
        <v>1191</v>
      </c>
      <c r="D28" s="23" t="s">
        <v>33</v>
      </c>
      <c r="E28" s="23" t="s">
        <v>372</v>
      </c>
      <c r="F28" s="23"/>
      <c r="G28" s="23"/>
      <c r="H28" s="23" t="s">
        <v>664</v>
      </c>
      <c r="I28" s="23"/>
      <c r="J28" s="23"/>
      <c r="K28" s="23" t="s">
        <v>665</v>
      </c>
      <c r="L28" s="23"/>
      <c r="M28" s="23"/>
    </row>
    <row r="29" spans="1:13" ht="45" customHeight="1" x14ac:dyDescent="0.15">
      <c r="A29" s="23"/>
      <c r="B29" s="29"/>
      <c r="C29" s="23"/>
      <c r="D29" s="23"/>
      <c r="E29" s="5" t="s">
        <v>1013</v>
      </c>
      <c r="F29" s="5" t="s">
        <v>1014</v>
      </c>
      <c r="G29" s="5" t="s">
        <v>512</v>
      </c>
      <c r="H29" s="5" t="s">
        <v>1013</v>
      </c>
      <c r="I29" s="5" t="s">
        <v>1014</v>
      </c>
      <c r="J29" s="5" t="s">
        <v>512</v>
      </c>
      <c r="K29" s="5" t="s">
        <v>1013</v>
      </c>
      <c r="L29" s="5" t="s">
        <v>1014</v>
      </c>
      <c r="M29" s="5" t="s">
        <v>512</v>
      </c>
    </row>
    <row r="30" spans="1:13" ht="20.100000000000001" customHeight="1" x14ac:dyDescent="0.15">
      <c r="A30" s="23" t="s">
        <v>268</v>
      </c>
      <c r="B30" s="23"/>
      <c r="C30" s="5" t="s">
        <v>375</v>
      </c>
      <c r="D30" s="5" t="s">
        <v>376</v>
      </c>
      <c r="E30" s="5" t="s">
        <v>377</v>
      </c>
      <c r="F30" s="5" t="s">
        <v>378</v>
      </c>
      <c r="G30" s="5" t="s">
        <v>415</v>
      </c>
      <c r="H30" s="5" t="s">
        <v>416</v>
      </c>
      <c r="I30" s="5" t="s">
        <v>417</v>
      </c>
      <c r="J30" s="5" t="s">
        <v>418</v>
      </c>
      <c r="K30" s="5" t="s">
        <v>513</v>
      </c>
      <c r="L30" s="5" t="s">
        <v>514</v>
      </c>
      <c r="M30" s="5" t="s">
        <v>596</v>
      </c>
    </row>
    <row r="31" spans="1:13" ht="20.100000000000001" customHeight="1" x14ac:dyDescent="0.15">
      <c r="A31" s="23" t="s">
        <v>52</v>
      </c>
      <c r="B31" s="23"/>
      <c r="C31" s="5" t="s">
        <v>52</v>
      </c>
      <c r="D31" s="5" t="s">
        <v>52</v>
      </c>
      <c r="E31" s="5" t="s">
        <v>52</v>
      </c>
      <c r="F31" s="5" t="s">
        <v>52</v>
      </c>
      <c r="G31" s="5" t="s">
        <v>52</v>
      </c>
      <c r="H31" s="5" t="s">
        <v>52</v>
      </c>
      <c r="I31" s="5" t="s">
        <v>52</v>
      </c>
      <c r="J31" s="5" t="s">
        <v>52</v>
      </c>
      <c r="K31" s="5" t="s">
        <v>52</v>
      </c>
      <c r="L31" s="5" t="s">
        <v>52</v>
      </c>
      <c r="M31" s="5" t="s">
        <v>52</v>
      </c>
    </row>
    <row r="32" spans="1:13" ht="9.9499999999999993" customHeight="1" x14ac:dyDescent="0.15"/>
    <row r="33" spans="1:13" ht="45" customHeight="1" x14ac:dyDescent="0.15">
      <c r="A33" s="28" t="s">
        <v>654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45" customHeight="1" x14ac:dyDescent="0.15">
      <c r="A35" s="23" t="s">
        <v>32</v>
      </c>
      <c r="B35" s="23"/>
      <c r="C35" s="23" t="s">
        <v>521</v>
      </c>
      <c r="D35" s="23" t="s">
        <v>33</v>
      </c>
      <c r="E35" s="23" t="s">
        <v>36</v>
      </c>
      <c r="F35" s="23"/>
      <c r="G35" s="23"/>
    </row>
    <row r="36" spans="1:13" ht="45" customHeight="1" x14ac:dyDescent="0.15">
      <c r="A36" s="23"/>
      <c r="B36" s="29"/>
      <c r="C36" s="23"/>
      <c r="D36" s="23"/>
      <c r="E36" s="5" t="s">
        <v>372</v>
      </c>
      <c r="F36" s="5" t="s">
        <v>373</v>
      </c>
      <c r="G36" s="5" t="s">
        <v>374</v>
      </c>
    </row>
    <row r="37" spans="1:13" ht="20.100000000000001" customHeight="1" x14ac:dyDescent="0.15">
      <c r="A37" s="23" t="s">
        <v>268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415</v>
      </c>
    </row>
    <row r="38" spans="1:13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  <c r="G38" s="5" t="s">
        <v>52</v>
      </c>
    </row>
    <row r="39" spans="1:13" ht="9.9499999999999993" customHeight="1" x14ac:dyDescent="0.15"/>
    <row r="40" spans="1:13" ht="45" customHeight="1" x14ac:dyDescent="0.15">
      <c r="A40" s="28" t="s">
        <v>526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9.9499999999999993" customHeight="1" x14ac:dyDescent="0.15"/>
    <row r="42" spans="1:13" ht="45" customHeight="1" x14ac:dyDescent="0.15">
      <c r="A42" s="23" t="s">
        <v>32</v>
      </c>
      <c r="B42" s="23"/>
      <c r="C42" s="23" t="s">
        <v>33</v>
      </c>
      <c r="D42" s="23" t="s">
        <v>36</v>
      </c>
      <c r="E42" s="23"/>
      <c r="F42" s="23"/>
    </row>
    <row r="43" spans="1:13" ht="45" customHeight="1" x14ac:dyDescent="0.15">
      <c r="A43" s="23"/>
      <c r="B43" s="29"/>
      <c r="C43" s="23"/>
      <c r="D43" s="5" t="s">
        <v>372</v>
      </c>
      <c r="E43" s="5" t="s">
        <v>373</v>
      </c>
      <c r="F43" s="5" t="s">
        <v>374</v>
      </c>
    </row>
    <row r="44" spans="1:13" ht="20.100000000000001" customHeight="1" x14ac:dyDescent="0.15">
      <c r="A44" s="23" t="s">
        <v>268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</row>
    <row r="45" spans="1:13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</row>
  </sheetData>
  <sheetProtection password="8610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 x14ac:dyDescent="0.15"/>
    <row r="2" spans="1:7" ht="24.95" customHeight="1" x14ac:dyDescent="0.15">
      <c r="A2" s="16" t="s">
        <v>31</v>
      </c>
      <c r="B2" s="16"/>
      <c r="C2" s="16"/>
      <c r="D2" s="16"/>
      <c r="E2" s="16"/>
      <c r="F2" s="16"/>
      <c r="G2" s="16"/>
    </row>
    <row r="3" spans="1:7" ht="15" customHeight="1" x14ac:dyDescent="0.15"/>
    <row r="4" spans="1:7" ht="39.950000000000003" customHeight="1" x14ac:dyDescent="0.15">
      <c r="A4" s="23" t="s">
        <v>32</v>
      </c>
      <c r="B4" s="23" t="s">
        <v>33</v>
      </c>
      <c r="C4" s="23" t="s">
        <v>34</v>
      </c>
      <c r="D4" s="23" t="s">
        <v>35</v>
      </c>
      <c r="E4" s="23" t="s">
        <v>36</v>
      </c>
      <c r="F4" s="23"/>
      <c r="G4" s="23"/>
    </row>
    <row r="5" spans="1:7" ht="39.950000000000003" customHeight="1" x14ac:dyDescent="0.15">
      <c r="A5" s="23"/>
      <c r="B5" s="23"/>
      <c r="C5" s="23"/>
      <c r="D5" s="23"/>
      <c r="E5" s="5" t="s">
        <v>37</v>
      </c>
      <c r="F5" s="5" t="s">
        <v>38</v>
      </c>
      <c r="G5" s="5" t="s">
        <v>39</v>
      </c>
    </row>
    <row r="6" spans="1:7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 x14ac:dyDescent="0.15">
      <c r="A7" s="6" t="s">
        <v>40</v>
      </c>
      <c r="B7" s="5" t="s">
        <v>41</v>
      </c>
      <c r="C7" s="5" t="s">
        <v>42</v>
      </c>
      <c r="D7" s="5" t="s">
        <v>42</v>
      </c>
      <c r="E7" s="8">
        <v>1242551.58</v>
      </c>
      <c r="F7" s="8">
        <v>0</v>
      </c>
      <c r="G7" s="8">
        <v>0</v>
      </c>
    </row>
    <row r="8" spans="1:7" ht="24.95" customHeight="1" x14ac:dyDescent="0.15">
      <c r="A8" s="6" t="s">
        <v>43</v>
      </c>
      <c r="B8" s="5" t="s">
        <v>44</v>
      </c>
      <c r="C8" s="5" t="s">
        <v>42</v>
      </c>
      <c r="D8" s="5" t="s">
        <v>42</v>
      </c>
      <c r="E8" s="8">
        <f>IF(ISNUMBER(E7),E7,0)+IF(ISNUMBER(E9),E9,0)-IF(ISNUMBER(E36),E36,0)+IF(ISNUMBER(E78),E78,0)-IF(ISNUMBER(E82),E82,0)</f>
        <v>-7.4505805969238281E-9</v>
      </c>
      <c r="F8" s="8">
        <f>IF(ISNUMBER(F7),F7,0)+IF(ISNUMBER(F9),F9,0)-IF(ISNUMBER(F36),F36,0)+IF(ISNUMBER(F78),F78,0)-IF(ISNUMBER(F82),F82,0)</f>
        <v>0</v>
      </c>
      <c r="G8" s="8">
        <f>IF(ISNUMBER(G7),G7,0)+IF(ISNUMBER(G9),G9,0)-IF(ISNUMBER(G36),G36,0)+IF(ISNUMBER(G78),G78,0)-IF(ISNUMBER(G82),G82,0)</f>
        <v>0</v>
      </c>
    </row>
    <row r="9" spans="1:7" ht="24.95" customHeight="1" x14ac:dyDescent="0.15">
      <c r="A9" s="6" t="s">
        <v>45</v>
      </c>
      <c r="B9" s="5" t="s">
        <v>46</v>
      </c>
      <c r="C9" s="5" t="s">
        <v>42</v>
      </c>
      <c r="D9" s="5" t="s">
        <v>42</v>
      </c>
      <c r="E9" s="8">
        <v>39541137.659999996</v>
      </c>
      <c r="F9" s="8">
        <v>28032869.739999998</v>
      </c>
      <c r="G9" s="8">
        <v>28032869.739999998</v>
      </c>
    </row>
    <row r="10" spans="1:7" ht="38.1" customHeight="1" x14ac:dyDescent="0.15">
      <c r="A10" s="6" t="s">
        <v>47</v>
      </c>
      <c r="B10" s="5" t="s">
        <v>48</v>
      </c>
      <c r="C10" s="5" t="s">
        <v>49</v>
      </c>
      <c r="D10" s="5" t="s">
        <v>42</v>
      </c>
      <c r="E10" s="8">
        <v>0</v>
      </c>
      <c r="F10" s="8">
        <v>0</v>
      </c>
      <c r="G10" s="8">
        <v>0</v>
      </c>
    </row>
    <row r="11" spans="1:7" ht="24.95" customHeight="1" x14ac:dyDescent="0.15">
      <c r="A11" s="6" t="s">
        <v>50</v>
      </c>
      <c r="B11" s="5" t="s">
        <v>51</v>
      </c>
      <c r="C11" s="5" t="s">
        <v>42</v>
      </c>
      <c r="D11" s="5" t="s">
        <v>42</v>
      </c>
      <c r="E11" s="8" t="s">
        <v>52</v>
      </c>
      <c r="F11" s="8" t="s">
        <v>52</v>
      </c>
      <c r="G11" s="8" t="s">
        <v>52</v>
      </c>
    </row>
    <row r="12" spans="1:7" ht="50.1" customHeight="1" x14ac:dyDescent="0.15">
      <c r="A12" s="6" t="s">
        <v>53</v>
      </c>
      <c r="B12" s="5" t="s">
        <v>54</v>
      </c>
      <c r="C12" s="5" t="s">
        <v>55</v>
      </c>
      <c r="D12" s="5" t="s">
        <v>42</v>
      </c>
      <c r="E12" s="8">
        <v>28095235.789999999</v>
      </c>
      <c r="F12" s="8">
        <v>28032869.739999998</v>
      </c>
      <c r="G12" s="8">
        <v>28032869.739999998</v>
      </c>
    </row>
    <row r="13" spans="1:7" ht="63" customHeight="1" x14ac:dyDescent="0.15">
      <c r="A13" s="6" t="s">
        <v>56</v>
      </c>
      <c r="B13" s="5" t="s">
        <v>57</v>
      </c>
      <c r="C13" s="5" t="s">
        <v>55</v>
      </c>
      <c r="D13" s="5" t="s">
        <v>42</v>
      </c>
      <c r="E13" s="8">
        <v>26095235.789999999</v>
      </c>
      <c r="F13" s="8">
        <v>26032869.739999998</v>
      </c>
      <c r="G13" s="8">
        <v>26032869.739999998</v>
      </c>
    </row>
    <row r="14" spans="1:7" ht="75" customHeight="1" x14ac:dyDescent="0.15">
      <c r="A14" s="6" t="s">
        <v>58</v>
      </c>
      <c r="B14" s="5" t="s">
        <v>59</v>
      </c>
      <c r="C14" s="5" t="s">
        <v>55</v>
      </c>
      <c r="D14" s="5" t="s">
        <v>42</v>
      </c>
      <c r="E14" s="8">
        <v>0</v>
      </c>
      <c r="F14" s="8">
        <v>0</v>
      </c>
      <c r="G14" s="8">
        <v>0</v>
      </c>
    </row>
    <row r="15" spans="1:7" ht="24.95" customHeight="1" x14ac:dyDescent="0.15">
      <c r="A15" s="6" t="s">
        <v>60</v>
      </c>
      <c r="B15" s="5" t="s">
        <v>61</v>
      </c>
      <c r="C15" s="5" t="s">
        <v>55</v>
      </c>
      <c r="D15" s="5" t="s">
        <v>42</v>
      </c>
      <c r="E15" s="8">
        <v>2000000</v>
      </c>
      <c r="F15" s="8">
        <v>2000000</v>
      </c>
      <c r="G15" s="8">
        <v>2000000</v>
      </c>
    </row>
    <row r="16" spans="1:7" ht="24.95" customHeight="1" x14ac:dyDescent="0.15">
      <c r="A16" s="6" t="s">
        <v>62</v>
      </c>
      <c r="B16" s="5" t="s">
        <v>63</v>
      </c>
      <c r="C16" s="5" t="s">
        <v>64</v>
      </c>
      <c r="D16" s="5" t="s">
        <v>42</v>
      </c>
      <c r="E16" s="8">
        <v>0</v>
      </c>
      <c r="F16" s="8">
        <v>0</v>
      </c>
      <c r="G16" s="8">
        <v>0</v>
      </c>
    </row>
    <row r="17" spans="1:7" ht="24.95" customHeight="1" x14ac:dyDescent="0.15">
      <c r="A17" s="6" t="s">
        <v>65</v>
      </c>
      <c r="B17" s="5" t="s">
        <v>66</v>
      </c>
      <c r="C17" s="5" t="s">
        <v>67</v>
      </c>
      <c r="D17" s="5" t="s">
        <v>42</v>
      </c>
      <c r="E17" s="8">
        <v>11445901.869999999</v>
      </c>
      <c r="F17" s="8">
        <v>0</v>
      </c>
      <c r="G17" s="8">
        <v>0</v>
      </c>
    </row>
    <row r="18" spans="1:7" ht="38.1" customHeight="1" x14ac:dyDescent="0.15">
      <c r="A18" s="6" t="s">
        <v>68</v>
      </c>
      <c r="B18" s="5" t="s">
        <v>69</v>
      </c>
      <c r="C18" s="5" t="s">
        <v>67</v>
      </c>
      <c r="D18" s="5" t="s">
        <v>42</v>
      </c>
      <c r="E18" s="8">
        <v>11433901.869999999</v>
      </c>
      <c r="F18" s="8">
        <v>0</v>
      </c>
      <c r="G18" s="8">
        <v>0</v>
      </c>
    </row>
    <row r="19" spans="1:7" ht="24.95" customHeight="1" x14ac:dyDescent="0.15">
      <c r="A19" s="6" t="s">
        <v>70</v>
      </c>
      <c r="B19" s="5" t="s">
        <v>71</v>
      </c>
      <c r="C19" s="5" t="s">
        <v>67</v>
      </c>
      <c r="D19" s="5" t="s">
        <v>42</v>
      </c>
      <c r="E19" s="8">
        <v>0</v>
      </c>
      <c r="F19" s="8">
        <v>0</v>
      </c>
      <c r="G19" s="8">
        <v>0</v>
      </c>
    </row>
    <row r="20" spans="1:7" ht="75" customHeight="1" x14ac:dyDescent="0.15">
      <c r="A20" s="6" t="s">
        <v>72</v>
      </c>
      <c r="B20" s="5" t="s">
        <v>73</v>
      </c>
      <c r="C20" s="5" t="s">
        <v>67</v>
      </c>
      <c r="D20" s="5" t="s">
        <v>42</v>
      </c>
      <c r="E20" s="8">
        <v>12000</v>
      </c>
      <c r="F20" s="8">
        <v>0</v>
      </c>
      <c r="G20" s="8">
        <v>0</v>
      </c>
    </row>
    <row r="21" spans="1:7" ht="24.95" customHeight="1" x14ac:dyDescent="0.15">
      <c r="A21" s="6" t="s">
        <v>74</v>
      </c>
      <c r="B21" s="5" t="s">
        <v>75</v>
      </c>
      <c r="C21" s="5" t="s">
        <v>76</v>
      </c>
      <c r="D21" s="5" t="s">
        <v>42</v>
      </c>
      <c r="E21" s="8">
        <v>0</v>
      </c>
      <c r="F21" s="8">
        <v>0</v>
      </c>
      <c r="G21" s="8">
        <v>0</v>
      </c>
    </row>
    <row r="22" spans="1:7" ht="24.95" customHeight="1" x14ac:dyDescent="0.15">
      <c r="A22" s="6" t="s">
        <v>77</v>
      </c>
      <c r="B22" s="5" t="s">
        <v>78</v>
      </c>
      <c r="C22" s="5" t="s">
        <v>42</v>
      </c>
      <c r="D22" s="5" t="s">
        <v>42</v>
      </c>
      <c r="E22" s="8">
        <v>0</v>
      </c>
      <c r="F22" s="8">
        <v>0</v>
      </c>
      <c r="G22" s="8">
        <v>0</v>
      </c>
    </row>
    <row r="23" spans="1:7" ht="63" customHeight="1" x14ac:dyDescent="0.15">
      <c r="A23" s="6" t="s">
        <v>79</v>
      </c>
      <c r="B23" s="5" t="s">
        <v>80</v>
      </c>
      <c r="C23" s="5" t="s">
        <v>81</v>
      </c>
      <c r="D23" s="5" t="s">
        <v>42</v>
      </c>
      <c r="E23" s="8">
        <v>0</v>
      </c>
      <c r="F23" s="8">
        <v>0</v>
      </c>
      <c r="G23" s="8">
        <v>0</v>
      </c>
    </row>
    <row r="24" spans="1:7" ht="38.1" customHeight="1" x14ac:dyDescent="0.15">
      <c r="A24" s="6" t="s">
        <v>82</v>
      </c>
      <c r="B24" s="5" t="s">
        <v>83</v>
      </c>
      <c r="C24" s="5" t="s">
        <v>84</v>
      </c>
      <c r="D24" s="5" t="s">
        <v>42</v>
      </c>
      <c r="E24" s="8">
        <v>0</v>
      </c>
      <c r="F24" s="8">
        <v>0</v>
      </c>
      <c r="G24" s="8">
        <v>0</v>
      </c>
    </row>
    <row r="25" spans="1:7" ht="24.95" customHeight="1" x14ac:dyDescent="0.15">
      <c r="A25" s="6" t="s">
        <v>85</v>
      </c>
      <c r="B25" s="5" t="s">
        <v>86</v>
      </c>
      <c r="C25" s="5" t="s">
        <v>87</v>
      </c>
      <c r="D25" s="5" t="s">
        <v>42</v>
      </c>
      <c r="E25" s="8">
        <v>0</v>
      </c>
      <c r="F25" s="8">
        <v>0</v>
      </c>
      <c r="G25" s="8">
        <v>0</v>
      </c>
    </row>
    <row r="26" spans="1:7" ht="24.95" customHeight="1" x14ac:dyDescent="0.15">
      <c r="A26" s="6" t="s">
        <v>88</v>
      </c>
      <c r="B26" s="5" t="s">
        <v>89</v>
      </c>
      <c r="C26" s="5" t="s">
        <v>90</v>
      </c>
      <c r="D26" s="5" t="s">
        <v>42</v>
      </c>
      <c r="E26" s="8">
        <v>0</v>
      </c>
      <c r="F26" s="8">
        <v>0</v>
      </c>
      <c r="G26" s="8">
        <v>0</v>
      </c>
    </row>
    <row r="27" spans="1:7" ht="24.95" customHeight="1" x14ac:dyDescent="0.15">
      <c r="A27" s="6" t="s">
        <v>91</v>
      </c>
      <c r="B27" s="5" t="s">
        <v>92</v>
      </c>
      <c r="C27" s="5" t="s">
        <v>93</v>
      </c>
      <c r="D27" s="5" t="s">
        <v>42</v>
      </c>
      <c r="E27" s="8">
        <v>0</v>
      </c>
      <c r="F27" s="8">
        <v>0</v>
      </c>
      <c r="G27" s="8">
        <v>0</v>
      </c>
    </row>
    <row r="28" spans="1:7" ht="24.95" customHeight="1" x14ac:dyDescent="0.15">
      <c r="A28" s="6" t="s">
        <v>94</v>
      </c>
      <c r="B28" s="5" t="s">
        <v>95</v>
      </c>
      <c r="C28" s="5" t="s">
        <v>96</v>
      </c>
      <c r="D28" s="5" t="s">
        <v>42</v>
      </c>
      <c r="E28" s="8">
        <v>0</v>
      </c>
      <c r="F28" s="8">
        <v>0</v>
      </c>
      <c r="G28" s="8">
        <v>0</v>
      </c>
    </row>
    <row r="29" spans="1:7" ht="63" customHeight="1" x14ac:dyDescent="0.15">
      <c r="A29" s="6" t="s">
        <v>97</v>
      </c>
      <c r="B29" s="5" t="s">
        <v>98</v>
      </c>
      <c r="C29" s="5" t="s">
        <v>99</v>
      </c>
      <c r="D29" s="5" t="s">
        <v>42</v>
      </c>
      <c r="E29" s="8">
        <v>0</v>
      </c>
      <c r="F29" s="8">
        <v>0</v>
      </c>
      <c r="G29" s="8">
        <v>0</v>
      </c>
    </row>
    <row r="30" spans="1:7" ht="50.1" customHeight="1" x14ac:dyDescent="0.15">
      <c r="A30" s="6" t="s">
        <v>100</v>
      </c>
      <c r="B30" s="5" t="s">
        <v>101</v>
      </c>
      <c r="C30" s="5" t="s">
        <v>102</v>
      </c>
      <c r="D30" s="5" t="s">
        <v>42</v>
      </c>
      <c r="E30" s="8">
        <v>0</v>
      </c>
      <c r="F30" s="8">
        <v>0</v>
      </c>
      <c r="G30" s="8">
        <v>0</v>
      </c>
    </row>
    <row r="31" spans="1:7" ht="50.1" customHeight="1" x14ac:dyDescent="0.15">
      <c r="A31" s="6" t="s">
        <v>103</v>
      </c>
      <c r="B31" s="5" t="s">
        <v>104</v>
      </c>
      <c r="C31" s="5" t="s">
        <v>105</v>
      </c>
      <c r="D31" s="5" t="s">
        <v>42</v>
      </c>
      <c r="E31" s="8">
        <v>0</v>
      </c>
      <c r="F31" s="8">
        <v>0</v>
      </c>
      <c r="G31" s="8">
        <v>0</v>
      </c>
    </row>
    <row r="32" spans="1:7" ht="24.95" customHeight="1" x14ac:dyDescent="0.15">
      <c r="A32" s="6" t="s">
        <v>106</v>
      </c>
      <c r="B32" s="5" t="s">
        <v>107</v>
      </c>
      <c r="C32" s="5" t="s">
        <v>42</v>
      </c>
      <c r="D32" s="5" t="s">
        <v>42</v>
      </c>
      <c r="E32" s="8">
        <v>0</v>
      </c>
      <c r="F32" s="8">
        <v>0</v>
      </c>
      <c r="G32" s="8">
        <v>0</v>
      </c>
    </row>
    <row r="33" spans="1:7" ht="38.1" customHeight="1" x14ac:dyDescent="0.15">
      <c r="A33" s="6" t="s">
        <v>108</v>
      </c>
      <c r="B33" s="5" t="s">
        <v>109</v>
      </c>
      <c r="C33" s="5" t="s">
        <v>110</v>
      </c>
      <c r="D33" s="5" t="s">
        <v>42</v>
      </c>
      <c r="E33" s="8">
        <v>0</v>
      </c>
      <c r="F33" s="8">
        <v>0</v>
      </c>
      <c r="G33" s="8">
        <v>0</v>
      </c>
    </row>
    <row r="34" spans="1:7" ht="50.1" customHeight="1" x14ac:dyDescent="0.15">
      <c r="A34" s="6" t="s">
        <v>111</v>
      </c>
      <c r="B34" s="5" t="s">
        <v>112</v>
      </c>
      <c r="C34" s="5" t="s">
        <v>113</v>
      </c>
      <c r="D34" s="5" t="s">
        <v>42</v>
      </c>
      <c r="E34" s="8">
        <v>0</v>
      </c>
      <c r="F34" s="8">
        <v>0</v>
      </c>
      <c r="G34" s="8">
        <v>0</v>
      </c>
    </row>
    <row r="35" spans="1:7" ht="24.95" customHeight="1" x14ac:dyDescent="0.15">
      <c r="A35" s="6" t="s">
        <v>114</v>
      </c>
      <c r="B35" s="5" t="s">
        <v>115</v>
      </c>
      <c r="C35" s="5" t="s">
        <v>116</v>
      </c>
      <c r="D35" s="5" t="s">
        <v>42</v>
      </c>
      <c r="E35" s="8">
        <v>0</v>
      </c>
      <c r="F35" s="8">
        <v>0</v>
      </c>
      <c r="G35" s="8">
        <v>0</v>
      </c>
    </row>
    <row r="36" spans="1:7" ht="24.95" customHeight="1" x14ac:dyDescent="0.15">
      <c r="A36" s="6" t="s">
        <v>117</v>
      </c>
      <c r="B36" s="5" t="s">
        <v>118</v>
      </c>
      <c r="C36" s="5" t="s">
        <v>42</v>
      </c>
      <c r="D36" s="5" t="s">
        <v>42</v>
      </c>
      <c r="E36" s="8">
        <v>40783689.240000002</v>
      </c>
      <c r="F36" s="8">
        <v>28032869.739999998</v>
      </c>
      <c r="G36" s="8">
        <v>28032869.739999998</v>
      </c>
    </row>
    <row r="37" spans="1:7" ht="38.1" customHeight="1" x14ac:dyDescent="0.15">
      <c r="A37" s="6" t="s">
        <v>119</v>
      </c>
      <c r="B37" s="5" t="s">
        <v>120</v>
      </c>
      <c r="C37" s="5" t="s">
        <v>42</v>
      </c>
      <c r="D37" s="5" t="s">
        <v>42</v>
      </c>
      <c r="E37" s="8">
        <v>22784778.140000001</v>
      </c>
      <c r="F37" s="8">
        <v>21678634.039999999</v>
      </c>
      <c r="G37" s="8">
        <v>21678634.039999999</v>
      </c>
    </row>
    <row r="38" spans="1:7" ht="38.1" customHeight="1" x14ac:dyDescent="0.15">
      <c r="A38" s="6" t="s">
        <v>121</v>
      </c>
      <c r="B38" s="5" t="s">
        <v>122</v>
      </c>
      <c r="C38" s="5" t="s">
        <v>123</v>
      </c>
      <c r="D38" s="5" t="s">
        <v>42</v>
      </c>
      <c r="E38" s="8">
        <v>17480628.370000001</v>
      </c>
      <c r="F38" s="8">
        <v>16631055.34</v>
      </c>
      <c r="G38" s="8">
        <v>16631055.34</v>
      </c>
    </row>
    <row r="39" spans="1:7" ht="50.1" customHeight="1" x14ac:dyDescent="0.15">
      <c r="A39" s="6" t="s">
        <v>124</v>
      </c>
      <c r="B39" s="5" t="s">
        <v>125</v>
      </c>
      <c r="C39" s="5" t="s">
        <v>126</v>
      </c>
      <c r="D39" s="5" t="s">
        <v>42</v>
      </c>
      <c r="E39" s="8">
        <v>25000</v>
      </c>
      <c r="F39" s="8">
        <v>25000</v>
      </c>
      <c r="G39" s="8">
        <v>25000</v>
      </c>
    </row>
    <row r="40" spans="1:7" ht="50.1" customHeight="1" x14ac:dyDescent="0.15">
      <c r="A40" s="6" t="s">
        <v>127</v>
      </c>
      <c r="B40" s="5" t="s">
        <v>128</v>
      </c>
      <c r="C40" s="5" t="s">
        <v>129</v>
      </c>
      <c r="D40" s="5" t="s">
        <v>42</v>
      </c>
      <c r="E40" s="8">
        <v>0</v>
      </c>
      <c r="F40" s="8">
        <v>0</v>
      </c>
      <c r="G40" s="8">
        <v>0</v>
      </c>
    </row>
    <row r="41" spans="1:7" ht="75" customHeight="1" x14ac:dyDescent="0.15">
      <c r="A41" s="6" t="s">
        <v>130</v>
      </c>
      <c r="B41" s="5" t="s">
        <v>131</v>
      </c>
      <c r="C41" s="5" t="s">
        <v>132</v>
      </c>
      <c r="D41" s="5" t="s">
        <v>42</v>
      </c>
      <c r="E41" s="8">
        <v>5279149.7699999996</v>
      </c>
      <c r="F41" s="8">
        <v>5022578.7</v>
      </c>
      <c r="G41" s="8">
        <v>5022578.7</v>
      </c>
    </row>
    <row r="42" spans="1:7" ht="38.1" customHeight="1" x14ac:dyDescent="0.15">
      <c r="A42" s="6" t="s">
        <v>133</v>
      </c>
      <c r="B42" s="5" t="s">
        <v>134</v>
      </c>
      <c r="C42" s="5" t="s">
        <v>132</v>
      </c>
      <c r="D42" s="5" t="s">
        <v>42</v>
      </c>
      <c r="E42" s="8">
        <v>5279149.7699999996</v>
      </c>
      <c r="F42" s="8">
        <v>5022578.7</v>
      </c>
      <c r="G42" s="8">
        <v>5022578.7</v>
      </c>
    </row>
    <row r="43" spans="1:7" ht="24.95" customHeight="1" x14ac:dyDescent="0.15">
      <c r="A43" s="6" t="s">
        <v>135</v>
      </c>
      <c r="B43" s="5" t="s">
        <v>136</v>
      </c>
      <c r="C43" s="5" t="s">
        <v>132</v>
      </c>
      <c r="D43" s="5" t="s">
        <v>42</v>
      </c>
      <c r="E43" s="8">
        <v>0</v>
      </c>
      <c r="F43" s="8">
        <v>0</v>
      </c>
      <c r="G43" s="8">
        <v>0</v>
      </c>
    </row>
    <row r="44" spans="1:7" ht="50.1" customHeight="1" x14ac:dyDescent="0.15">
      <c r="A44" s="6" t="s">
        <v>137</v>
      </c>
      <c r="B44" s="5" t="s">
        <v>138</v>
      </c>
      <c r="C44" s="5" t="s">
        <v>139</v>
      </c>
      <c r="D44" s="5" t="s">
        <v>42</v>
      </c>
      <c r="E44" s="8">
        <v>0</v>
      </c>
      <c r="F44" s="8">
        <v>0</v>
      </c>
      <c r="G44" s="8">
        <v>0</v>
      </c>
    </row>
    <row r="45" spans="1:7" ht="63" customHeight="1" x14ac:dyDescent="0.15">
      <c r="A45" s="6" t="s">
        <v>140</v>
      </c>
      <c r="B45" s="5" t="s">
        <v>141</v>
      </c>
      <c r="C45" s="5" t="s">
        <v>142</v>
      </c>
      <c r="D45" s="5" t="s">
        <v>42</v>
      </c>
      <c r="E45" s="8">
        <v>0</v>
      </c>
      <c r="F45" s="8">
        <v>0</v>
      </c>
      <c r="G45" s="8">
        <v>0</v>
      </c>
    </row>
    <row r="46" spans="1:7" ht="50.1" customHeight="1" x14ac:dyDescent="0.15">
      <c r="A46" s="6" t="s">
        <v>143</v>
      </c>
      <c r="B46" s="5" t="s">
        <v>144</v>
      </c>
      <c r="C46" s="5" t="s">
        <v>145</v>
      </c>
      <c r="D46" s="5" t="s">
        <v>42</v>
      </c>
      <c r="E46" s="8">
        <v>0</v>
      </c>
      <c r="F46" s="8">
        <v>0</v>
      </c>
      <c r="G46" s="8">
        <v>0</v>
      </c>
    </row>
    <row r="47" spans="1:7" ht="63" customHeight="1" x14ac:dyDescent="0.15">
      <c r="A47" s="6" t="s">
        <v>146</v>
      </c>
      <c r="B47" s="5" t="s">
        <v>147</v>
      </c>
      <c r="C47" s="5" t="s">
        <v>148</v>
      </c>
      <c r="D47" s="5" t="s">
        <v>42</v>
      </c>
      <c r="E47" s="8">
        <v>0</v>
      </c>
      <c r="F47" s="8">
        <v>0</v>
      </c>
      <c r="G47" s="8">
        <v>0</v>
      </c>
    </row>
    <row r="48" spans="1:7" ht="24.95" customHeight="1" x14ac:dyDescent="0.15">
      <c r="A48" s="6" t="s">
        <v>149</v>
      </c>
      <c r="B48" s="5" t="s">
        <v>150</v>
      </c>
      <c r="C48" s="5" t="s">
        <v>151</v>
      </c>
      <c r="D48" s="5" t="s">
        <v>42</v>
      </c>
      <c r="E48" s="8">
        <v>8382501.8700000001</v>
      </c>
      <c r="F48" s="8">
        <v>0</v>
      </c>
      <c r="G48" s="8">
        <v>0</v>
      </c>
    </row>
    <row r="49" spans="1:7" ht="63" customHeight="1" x14ac:dyDescent="0.15">
      <c r="A49" s="6" t="s">
        <v>152</v>
      </c>
      <c r="B49" s="5" t="s">
        <v>153</v>
      </c>
      <c r="C49" s="5" t="s">
        <v>154</v>
      </c>
      <c r="D49" s="5" t="s">
        <v>42</v>
      </c>
      <c r="E49" s="8">
        <v>5321931.87</v>
      </c>
      <c r="F49" s="8">
        <v>0</v>
      </c>
      <c r="G49" s="8">
        <v>0</v>
      </c>
    </row>
    <row r="50" spans="1:7" ht="50.1" customHeight="1" x14ac:dyDescent="0.15">
      <c r="A50" s="6" t="s">
        <v>155</v>
      </c>
      <c r="B50" s="5" t="s">
        <v>156</v>
      </c>
      <c r="C50" s="5" t="s">
        <v>157</v>
      </c>
      <c r="D50" s="5" t="s">
        <v>42</v>
      </c>
      <c r="E50" s="8">
        <v>90000</v>
      </c>
      <c r="F50" s="8">
        <v>0</v>
      </c>
      <c r="G50" s="8">
        <v>0</v>
      </c>
    </row>
    <row r="51" spans="1:7" ht="50.1" customHeight="1" x14ac:dyDescent="0.15">
      <c r="A51" s="6" t="s">
        <v>158</v>
      </c>
      <c r="B51" s="5" t="s">
        <v>159</v>
      </c>
      <c r="C51" s="5" t="s">
        <v>160</v>
      </c>
      <c r="D51" s="5" t="s">
        <v>42</v>
      </c>
      <c r="E51" s="8">
        <v>2970570</v>
      </c>
      <c r="F51" s="8">
        <v>0</v>
      </c>
      <c r="G51" s="8">
        <v>0</v>
      </c>
    </row>
    <row r="52" spans="1:7" ht="99.95" customHeight="1" x14ac:dyDescent="0.15">
      <c r="A52" s="6" t="s">
        <v>161</v>
      </c>
      <c r="B52" s="5" t="s">
        <v>162</v>
      </c>
      <c r="C52" s="5" t="s">
        <v>163</v>
      </c>
      <c r="D52" s="5" t="s">
        <v>42</v>
      </c>
      <c r="E52" s="8">
        <v>0</v>
      </c>
      <c r="F52" s="8">
        <v>0</v>
      </c>
      <c r="G52" s="8">
        <v>0</v>
      </c>
    </row>
    <row r="53" spans="1:7" ht="24.95" customHeight="1" x14ac:dyDescent="0.15">
      <c r="A53" s="6" t="s">
        <v>164</v>
      </c>
      <c r="B53" s="5" t="s">
        <v>165</v>
      </c>
      <c r="C53" s="5" t="s">
        <v>166</v>
      </c>
      <c r="D53" s="5" t="s">
        <v>42</v>
      </c>
      <c r="E53" s="8">
        <v>0</v>
      </c>
      <c r="F53" s="8">
        <v>0</v>
      </c>
      <c r="G53" s="8">
        <v>0</v>
      </c>
    </row>
    <row r="54" spans="1:7" ht="24.95" customHeight="1" x14ac:dyDescent="0.15">
      <c r="A54" s="6" t="s">
        <v>167</v>
      </c>
      <c r="B54" s="5" t="s">
        <v>168</v>
      </c>
      <c r="C54" s="5" t="s">
        <v>169</v>
      </c>
      <c r="D54" s="5" t="s">
        <v>42</v>
      </c>
      <c r="E54" s="8">
        <v>480048</v>
      </c>
      <c r="F54" s="8">
        <v>480048</v>
      </c>
      <c r="G54" s="8">
        <v>480048</v>
      </c>
    </row>
    <row r="55" spans="1:7" ht="38.1" customHeight="1" x14ac:dyDescent="0.15">
      <c r="A55" s="6" t="s">
        <v>170</v>
      </c>
      <c r="B55" s="5" t="s">
        <v>171</v>
      </c>
      <c r="C55" s="5" t="s">
        <v>172</v>
      </c>
      <c r="D55" s="5" t="s">
        <v>42</v>
      </c>
      <c r="E55" s="8">
        <v>443048</v>
      </c>
      <c r="F55" s="8">
        <v>478048</v>
      </c>
      <c r="G55" s="8">
        <v>478048</v>
      </c>
    </row>
    <row r="56" spans="1:7" ht="75" customHeight="1" x14ac:dyDescent="0.15">
      <c r="A56" s="6" t="s">
        <v>173</v>
      </c>
      <c r="B56" s="5" t="s">
        <v>174</v>
      </c>
      <c r="C56" s="5" t="s">
        <v>175</v>
      </c>
      <c r="D56" s="5" t="s">
        <v>42</v>
      </c>
      <c r="E56" s="8">
        <v>35000</v>
      </c>
      <c r="F56" s="8">
        <v>0</v>
      </c>
      <c r="G56" s="8">
        <v>0</v>
      </c>
    </row>
    <row r="57" spans="1:7" ht="50.1" customHeight="1" x14ac:dyDescent="0.15">
      <c r="A57" s="6" t="s">
        <v>176</v>
      </c>
      <c r="B57" s="5" t="s">
        <v>177</v>
      </c>
      <c r="C57" s="5" t="s">
        <v>178</v>
      </c>
      <c r="D57" s="5" t="s">
        <v>42</v>
      </c>
      <c r="E57" s="8">
        <v>2000</v>
      </c>
      <c r="F57" s="8">
        <v>2000</v>
      </c>
      <c r="G57" s="8">
        <v>2000</v>
      </c>
    </row>
    <row r="58" spans="1:7" ht="50.1" customHeight="1" x14ac:dyDescent="0.15">
      <c r="A58" s="6" t="s">
        <v>179</v>
      </c>
      <c r="B58" s="5" t="s">
        <v>180</v>
      </c>
      <c r="C58" s="5" t="s">
        <v>42</v>
      </c>
      <c r="D58" s="5" t="s">
        <v>42</v>
      </c>
      <c r="E58" s="8">
        <v>0</v>
      </c>
      <c r="F58" s="8">
        <v>0</v>
      </c>
      <c r="G58" s="8">
        <v>0</v>
      </c>
    </row>
    <row r="59" spans="1:7" ht="38.1" customHeight="1" x14ac:dyDescent="0.15">
      <c r="A59" s="6" t="s">
        <v>181</v>
      </c>
      <c r="B59" s="5" t="s">
        <v>182</v>
      </c>
      <c r="C59" s="5" t="s">
        <v>183</v>
      </c>
      <c r="D59" s="5" t="s">
        <v>42</v>
      </c>
      <c r="E59" s="8">
        <v>0</v>
      </c>
      <c r="F59" s="8">
        <v>0</v>
      </c>
      <c r="G59" s="8">
        <v>0</v>
      </c>
    </row>
    <row r="60" spans="1:7" ht="24.95" customHeight="1" x14ac:dyDescent="0.15">
      <c r="A60" s="6" t="s">
        <v>184</v>
      </c>
      <c r="B60" s="5" t="s">
        <v>185</v>
      </c>
      <c r="C60" s="5" t="s">
        <v>186</v>
      </c>
      <c r="D60" s="5" t="s">
        <v>42</v>
      </c>
      <c r="E60" s="8">
        <v>0</v>
      </c>
      <c r="F60" s="8">
        <v>0</v>
      </c>
      <c r="G60" s="8">
        <v>0</v>
      </c>
    </row>
    <row r="61" spans="1:7" ht="63" customHeight="1" x14ac:dyDescent="0.15">
      <c r="A61" s="6" t="s">
        <v>187</v>
      </c>
      <c r="B61" s="5" t="s">
        <v>188</v>
      </c>
      <c r="C61" s="5" t="s">
        <v>189</v>
      </c>
      <c r="D61" s="5" t="s">
        <v>42</v>
      </c>
      <c r="E61" s="8">
        <v>0</v>
      </c>
      <c r="F61" s="8">
        <v>0</v>
      </c>
      <c r="G61" s="8">
        <v>0</v>
      </c>
    </row>
    <row r="62" spans="1:7" ht="50.1" customHeight="1" x14ac:dyDescent="0.15">
      <c r="A62" s="6" t="s">
        <v>190</v>
      </c>
      <c r="B62" s="5" t="s">
        <v>191</v>
      </c>
      <c r="C62" s="5" t="s">
        <v>192</v>
      </c>
      <c r="D62" s="5" t="s">
        <v>42</v>
      </c>
      <c r="E62" s="8">
        <v>0</v>
      </c>
      <c r="F62" s="8">
        <v>0</v>
      </c>
      <c r="G62" s="8">
        <v>0</v>
      </c>
    </row>
    <row r="63" spans="1:7" ht="24.95" customHeight="1" x14ac:dyDescent="0.15">
      <c r="A63" s="6" t="s">
        <v>193</v>
      </c>
      <c r="B63" s="5" t="s">
        <v>194</v>
      </c>
      <c r="C63" s="5" t="s">
        <v>195</v>
      </c>
      <c r="D63" s="5" t="s">
        <v>42</v>
      </c>
      <c r="E63" s="8">
        <v>0</v>
      </c>
      <c r="F63" s="8">
        <v>0</v>
      </c>
      <c r="G63" s="8">
        <v>0</v>
      </c>
    </row>
    <row r="64" spans="1:7" ht="87.95" customHeight="1" x14ac:dyDescent="0.15">
      <c r="A64" s="6" t="s">
        <v>196</v>
      </c>
      <c r="B64" s="5" t="s">
        <v>197</v>
      </c>
      <c r="C64" s="5" t="s">
        <v>198</v>
      </c>
      <c r="D64" s="5" t="s">
        <v>42</v>
      </c>
      <c r="E64" s="8">
        <v>0</v>
      </c>
      <c r="F64" s="8">
        <v>0</v>
      </c>
      <c r="G64" s="8">
        <v>0</v>
      </c>
    </row>
    <row r="65" spans="1:7" ht="50.1" customHeight="1" x14ac:dyDescent="0.15">
      <c r="A65" s="6" t="s">
        <v>199</v>
      </c>
      <c r="B65" s="5" t="s">
        <v>200</v>
      </c>
      <c r="C65" s="5" t="s">
        <v>42</v>
      </c>
      <c r="D65" s="5"/>
      <c r="E65" s="8">
        <v>0</v>
      </c>
      <c r="F65" s="8">
        <v>0</v>
      </c>
      <c r="G65" s="8">
        <v>0</v>
      </c>
    </row>
    <row r="66" spans="1:7" ht="75" customHeight="1" x14ac:dyDescent="0.15">
      <c r="A66" s="6" t="s">
        <v>201</v>
      </c>
      <c r="B66" s="5" t="s">
        <v>202</v>
      </c>
      <c r="C66" s="5" t="s">
        <v>203</v>
      </c>
      <c r="D66" s="5" t="s">
        <v>42</v>
      </c>
      <c r="E66" s="8">
        <v>0</v>
      </c>
      <c r="F66" s="8">
        <v>0</v>
      </c>
      <c r="G66" s="8">
        <v>0</v>
      </c>
    </row>
    <row r="67" spans="1:7" ht="125.1" customHeight="1" x14ac:dyDescent="0.15">
      <c r="A67" s="6" t="s">
        <v>204</v>
      </c>
      <c r="B67" s="5" t="s">
        <v>205</v>
      </c>
      <c r="C67" s="5" t="s">
        <v>206</v>
      </c>
      <c r="D67" s="5" t="s">
        <v>42</v>
      </c>
      <c r="E67" s="8">
        <v>0</v>
      </c>
      <c r="F67" s="8">
        <v>0</v>
      </c>
      <c r="G67" s="8">
        <v>0</v>
      </c>
    </row>
    <row r="68" spans="1:7" ht="24.95" customHeight="1" x14ac:dyDescent="0.15">
      <c r="A68" s="6" t="s">
        <v>207</v>
      </c>
      <c r="B68" s="5" t="s">
        <v>208</v>
      </c>
      <c r="C68" s="5" t="s">
        <v>42</v>
      </c>
      <c r="D68" s="5" t="s">
        <v>42</v>
      </c>
      <c r="E68" s="8">
        <v>9136361.2300000004</v>
      </c>
      <c r="F68" s="8">
        <v>5874187.7000000002</v>
      </c>
      <c r="G68" s="8">
        <v>5874187.7000000002</v>
      </c>
    </row>
    <row r="69" spans="1:7" ht="63" customHeight="1" x14ac:dyDescent="0.15">
      <c r="A69" s="6" t="s">
        <v>209</v>
      </c>
      <c r="B69" s="5" t="s">
        <v>210</v>
      </c>
      <c r="C69" s="5" t="s">
        <v>211</v>
      </c>
      <c r="D69" s="5" t="s">
        <v>42</v>
      </c>
      <c r="E69" s="8">
        <v>0</v>
      </c>
      <c r="F69" s="8">
        <v>0</v>
      </c>
      <c r="G69" s="8">
        <v>0</v>
      </c>
    </row>
    <row r="70" spans="1:7" ht="50.1" customHeight="1" x14ac:dyDescent="0.15">
      <c r="A70" s="6" t="s">
        <v>212</v>
      </c>
      <c r="B70" s="5" t="s">
        <v>213</v>
      </c>
      <c r="C70" s="5" t="s">
        <v>214</v>
      </c>
      <c r="D70" s="5" t="s">
        <v>42</v>
      </c>
      <c r="E70" s="8">
        <v>0</v>
      </c>
      <c r="F70" s="8">
        <v>0</v>
      </c>
      <c r="G70" s="8">
        <v>0</v>
      </c>
    </row>
    <row r="71" spans="1:7" ht="24.95" customHeight="1" x14ac:dyDescent="0.15">
      <c r="A71" s="6" t="s">
        <v>215</v>
      </c>
      <c r="B71" s="5" t="s">
        <v>216</v>
      </c>
      <c r="C71" s="5" t="s">
        <v>217</v>
      </c>
      <c r="D71" s="5" t="s">
        <v>42</v>
      </c>
      <c r="E71" s="8">
        <v>7443606.5700000003</v>
      </c>
      <c r="F71" s="8">
        <v>3921280.7</v>
      </c>
      <c r="G71" s="8">
        <v>3921280.7</v>
      </c>
    </row>
    <row r="72" spans="1:7" ht="87.95" customHeight="1" x14ac:dyDescent="0.15">
      <c r="A72" s="6" t="s">
        <v>218</v>
      </c>
      <c r="B72" s="5" t="s">
        <v>219</v>
      </c>
      <c r="C72" s="5" t="s">
        <v>220</v>
      </c>
      <c r="D72" s="5" t="s">
        <v>42</v>
      </c>
      <c r="E72" s="8">
        <v>0</v>
      </c>
      <c r="F72" s="8">
        <v>0</v>
      </c>
      <c r="G72" s="8">
        <v>0</v>
      </c>
    </row>
    <row r="73" spans="1:7" ht="75" customHeight="1" x14ac:dyDescent="0.15">
      <c r="A73" s="6" t="s">
        <v>221</v>
      </c>
      <c r="B73" s="5" t="s">
        <v>222</v>
      </c>
      <c r="C73" s="5" t="s">
        <v>223</v>
      </c>
      <c r="D73" s="5" t="s">
        <v>42</v>
      </c>
      <c r="E73" s="8">
        <v>0</v>
      </c>
      <c r="F73" s="8">
        <v>0</v>
      </c>
      <c r="G73" s="8">
        <v>0</v>
      </c>
    </row>
    <row r="74" spans="1:7" ht="24.95" customHeight="1" x14ac:dyDescent="0.15">
      <c r="A74" s="6" t="s">
        <v>224</v>
      </c>
      <c r="B74" s="5" t="s">
        <v>225</v>
      </c>
      <c r="C74" s="5" t="s">
        <v>226</v>
      </c>
      <c r="D74" s="5" t="s">
        <v>42</v>
      </c>
      <c r="E74" s="8">
        <v>1692754.66</v>
      </c>
      <c r="F74" s="8">
        <v>1952907</v>
      </c>
      <c r="G74" s="8">
        <v>1952907</v>
      </c>
    </row>
    <row r="75" spans="1:7" ht="50.1" customHeight="1" x14ac:dyDescent="0.15">
      <c r="A75" s="6" t="s">
        <v>227</v>
      </c>
      <c r="B75" s="5" t="s">
        <v>228</v>
      </c>
      <c r="C75" s="5" t="s">
        <v>81</v>
      </c>
      <c r="D75" s="5" t="s">
        <v>42</v>
      </c>
      <c r="E75" s="8">
        <v>0</v>
      </c>
      <c r="F75" s="8">
        <v>0</v>
      </c>
      <c r="G75" s="8">
        <v>0</v>
      </c>
    </row>
    <row r="76" spans="1:7" ht="63" customHeight="1" x14ac:dyDescent="0.15">
      <c r="A76" s="6" t="s">
        <v>229</v>
      </c>
      <c r="B76" s="5" t="s">
        <v>230</v>
      </c>
      <c r="C76" s="5" t="s">
        <v>231</v>
      </c>
      <c r="D76" s="5" t="s">
        <v>42</v>
      </c>
      <c r="E76" s="8">
        <v>0</v>
      </c>
      <c r="F76" s="8">
        <v>0</v>
      </c>
      <c r="G76" s="8">
        <v>0</v>
      </c>
    </row>
    <row r="77" spans="1:7" ht="50.1" customHeight="1" x14ac:dyDescent="0.15">
      <c r="A77" s="6" t="s">
        <v>232</v>
      </c>
      <c r="B77" s="5" t="s">
        <v>233</v>
      </c>
      <c r="C77" s="5" t="s">
        <v>234</v>
      </c>
      <c r="D77" s="5" t="s">
        <v>42</v>
      </c>
      <c r="E77" s="8">
        <v>0</v>
      </c>
      <c r="F77" s="8">
        <v>0</v>
      </c>
      <c r="G77" s="8">
        <v>0</v>
      </c>
    </row>
    <row r="78" spans="1:7" ht="24.95" customHeight="1" x14ac:dyDescent="0.15">
      <c r="A78" s="6" t="s">
        <v>235</v>
      </c>
      <c r="B78" s="5" t="s">
        <v>236</v>
      </c>
      <c r="C78" s="5" t="s">
        <v>42</v>
      </c>
      <c r="D78" s="5" t="s">
        <v>42</v>
      </c>
      <c r="E78" s="8">
        <v>0</v>
      </c>
      <c r="F78" s="8">
        <v>0</v>
      </c>
      <c r="G78" s="8">
        <v>0</v>
      </c>
    </row>
    <row r="79" spans="1:7" ht="38.1" customHeight="1" x14ac:dyDescent="0.15">
      <c r="A79" s="6" t="s">
        <v>237</v>
      </c>
      <c r="B79" s="5" t="s">
        <v>238</v>
      </c>
      <c r="C79" s="5" t="s">
        <v>76</v>
      </c>
      <c r="D79" s="5" t="s">
        <v>42</v>
      </c>
      <c r="E79" s="8">
        <v>0</v>
      </c>
      <c r="F79" s="8">
        <v>0</v>
      </c>
      <c r="G79" s="8">
        <v>0</v>
      </c>
    </row>
    <row r="80" spans="1:7" ht="24.95" customHeight="1" x14ac:dyDescent="0.15">
      <c r="A80" s="6" t="s">
        <v>239</v>
      </c>
      <c r="B80" s="5" t="s">
        <v>240</v>
      </c>
      <c r="C80" s="5" t="s">
        <v>76</v>
      </c>
      <c r="D80" s="5" t="s">
        <v>42</v>
      </c>
      <c r="E80" s="8">
        <v>0</v>
      </c>
      <c r="F80" s="8">
        <v>0</v>
      </c>
      <c r="G80" s="8">
        <v>0</v>
      </c>
    </row>
    <row r="81" spans="1:7" ht="24.95" customHeight="1" x14ac:dyDescent="0.15">
      <c r="A81" s="6" t="s">
        <v>241</v>
      </c>
      <c r="B81" s="5" t="s">
        <v>242</v>
      </c>
      <c r="C81" s="5" t="s">
        <v>76</v>
      </c>
      <c r="D81" s="5" t="s">
        <v>42</v>
      </c>
      <c r="E81" s="8">
        <v>0</v>
      </c>
      <c r="F81" s="8">
        <v>0</v>
      </c>
      <c r="G81" s="8">
        <v>0</v>
      </c>
    </row>
    <row r="82" spans="1:7" ht="24.95" customHeight="1" x14ac:dyDescent="0.15">
      <c r="A82" s="6" t="s">
        <v>243</v>
      </c>
      <c r="B82" s="5" t="s">
        <v>244</v>
      </c>
      <c r="C82" s="5" t="s">
        <v>42</v>
      </c>
      <c r="D82" s="5" t="s">
        <v>42</v>
      </c>
      <c r="E82" s="8">
        <v>0</v>
      </c>
      <c r="F82" s="8">
        <v>0</v>
      </c>
      <c r="G82" s="8">
        <v>0</v>
      </c>
    </row>
    <row r="83" spans="1:7" ht="38.1" customHeight="1" x14ac:dyDescent="0.15">
      <c r="A83" s="6" t="s">
        <v>245</v>
      </c>
      <c r="B83" s="5" t="s">
        <v>246</v>
      </c>
      <c r="C83" s="5" t="s">
        <v>247</v>
      </c>
      <c r="D83" s="5" t="s">
        <v>42</v>
      </c>
      <c r="E83" s="8">
        <v>0</v>
      </c>
      <c r="F83" s="8">
        <v>0</v>
      </c>
      <c r="G83" s="8">
        <v>0</v>
      </c>
    </row>
    <row r="84" spans="1:7" ht="50.1" customHeight="1" x14ac:dyDescent="0.15">
      <c r="A84" s="6" t="s">
        <v>248</v>
      </c>
      <c r="B84" s="5" t="s">
        <v>249</v>
      </c>
      <c r="C84" s="5" t="s">
        <v>250</v>
      </c>
      <c r="D84" s="5" t="s">
        <v>42</v>
      </c>
      <c r="E84" s="8" t="s">
        <v>52</v>
      </c>
      <c r="F84" s="8" t="s">
        <v>52</v>
      </c>
      <c r="G84" s="8" t="s">
        <v>52</v>
      </c>
    </row>
    <row r="85" spans="1:7" ht="50.1" customHeight="1" x14ac:dyDescent="0.15">
      <c r="A85" s="6" t="s">
        <v>251</v>
      </c>
      <c r="B85" s="5" t="s">
        <v>252</v>
      </c>
      <c r="C85" s="5" t="s">
        <v>253</v>
      </c>
      <c r="D85" s="5" t="s">
        <v>42</v>
      </c>
      <c r="E85" s="8" t="s">
        <v>52</v>
      </c>
      <c r="F85" s="8" t="s">
        <v>52</v>
      </c>
      <c r="G85" s="8" t="s">
        <v>52</v>
      </c>
    </row>
    <row r="86" spans="1:7" ht="24.95" customHeight="1" x14ac:dyDescent="0.15">
      <c r="A86" s="6" t="s">
        <v>254</v>
      </c>
      <c r="B86" s="5" t="s">
        <v>255</v>
      </c>
      <c r="C86" s="5" t="s">
        <v>256</v>
      </c>
      <c r="D86" s="5" t="s">
        <v>42</v>
      </c>
      <c r="E86" s="8" t="s">
        <v>52</v>
      </c>
      <c r="F86" s="8" t="s">
        <v>52</v>
      </c>
      <c r="G86" s="8" t="s">
        <v>52</v>
      </c>
    </row>
    <row r="87" spans="1:7" ht="24.95" customHeight="1" x14ac:dyDescent="0.15">
      <c r="A87" s="6" t="s">
        <v>257</v>
      </c>
      <c r="B87" s="5" t="s">
        <v>258</v>
      </c>
      <c r="C87" s="5" t="s">
        <v>259</v>
      </c>
      <c r="D87" s="5" t="s">
        <v>42</v>
      </c>
      <c r="E87" s="8" t="s">
        <v>52</v>
      </c>
      <c r="F87" s="8" t="s">
        <v>52</v>
      </c>
      <c r="G87" s="8" t="s">
        <v>52</v>
      </c>
    </row>
    <row r="88" spans="1:7" ht="15" customHeight="1" x14ac:dyDescent="0.15"/>
    <row r="89" spans="1:7" ht="20.100000000000001" customHeight="1" x14ac:dyDescent="0.15">
      <c r="B89" s="15" t="s">
        <v>0</v>
      </c>
      <c r="C89" s="15"/>
      <c r="D89" s="15"/>
      <c r="E89" s="15"/>
      <c r="F89" s="15"/>
      <c r="G89" s="15"/>
    </row>
    <row r="90" spans="1:7" ht="20.100000000000001" customHeight="1" x14ac:dyDescent="0.15">
      <c r="B90" s="17" t="s">
        <v>260</v>
      </c>
      <c r="C90" s="17"/>
      <c r="D90" s="17"/>
      <c r="E90" s="17"/>
      <c r="F90" s="17"/>
      <c r="G90" s="17"/>
    </row>
    <row r="91" spans="1:7" ht="20.100000000000001" customHeight="1" x14ac:dyDescent="0.15">
      <c r="B91" s="17" t="s">
        <v>261</v>
      </c>
      <c r="C91" s="17"/>
      <c r="D91" s="17"/>
      <c r="E91" s="17"/>
      <c r="F91" s="17"/>
      <c r="G91" s="17"/>
    </row>
    <row r="92" spans="1:7" ht="20.100000000000001" customHeight="1" x14ac:dyDescent="0.15">
      <c r="B92" s="17" t="s">
        <v>6</v>
      </c>
      <c r="C92" s="17"/>
      <c r="D92" s="17"/>
      <c r="E92" s="17"/>
      <c r="F92" s="17"/>
      <c r="G92" s="17"/>
    </row>
    <row r="93" spans="1:7" ht="20.100000000000001" customHeight="1" x14ac:dyDescent="0.15">
      <c r="B93" s="17" t="s">
        <v>8</v>
      </c>
      <c r="C93" s="17"/>
      <c r="D93" s="17"/>
      <c r="E93" s="17"/>
      <c r="F93" s="17"/>
      <c r="G93" s="17"/>
    </row>
    <row r="94" spans="1:7" ht="20.100000000000001" customHeight="1" x14ac:dyDescent="0.15">
      <c r="B94" s="17" t="s">
        <v>11</v>
      </c>
      <c r="C94" s="17"/>
      <c r="D94" s="17"/>
      <c r="E94" s="17"/>
      <c r="F94" s="17"/>
      <c r="G94" s="17"/>
    </row>
    <row r="95" spans="1:7" ht="20.100000000000001" customHeight="1" x14ac:dyDescent="0.15">
      <c r="B95" s="21"/>
      <c r="C95" s="21"/>
      <c r="D95" s="21"/>
      <c r="E95" s="21"/>
      <c r="F95" s="21"/>
      <c r="G95" s="21"/>
    </row>
  </sheetData>
  <sheetProtection password="8610" sheet="1" objects="1" scenarios="1"/>
  <mergeCells count="13">
    <mergeCell ref="B94:G94"/>
    <mergeCell ref="B95:G95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&amp;K00-00923470._16.226893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2"/>
  <sheetViews>
    <sheetView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 x14ac:dyDescent="0.15"/>
    <row r="2" spans="1:13" ht="24.95" customHeight="1" x14ac:dyDescent="0.15">
      <c r="A2" s="20" t="s">
        <v>1192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 x14ac:dyDescent="0.15"/>
    <row r="4" spans="1:13" ht="24.95" customHeight="1" x14ac:dyDescent="0.15">
      <c r="A4" s="20" t="s">
        <v>1193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ht="24.95" customHeight="1" x14ac:dyDescent="0.15"/>
    <row r="6" spans="1:13" ht="50.1" customHeight="1" x14ac:dyDescent="0.15">
      <c r="A6" s="23" t="s">
        <v>263</v>
      </c>
      <c r="B6" s="23" t="s">
        <v>34</v>
      </c>
      <c r="C6" s="23" t="s">
        <v>1194</v>
      </c>
      <c r="D6" s="23" t="s">
        <v>372</v>
      </c>
      <c r="E6" s="23"/>
      <c r="F6" s="23"/>
      <c r="G6" s="23" t="s">
        <v>373</v>
      </c>
      <c r="H6" s="23"/>
      <c r="I6" s="23"/>
      <c r="J6" s="23" t="s">
        <v>374</v>
      </c>
      <c r="K6" s="23"/>
      <c r="L6" s="23"/>
    </row>
    <row r="7" spans="1:13" ht="50.1" customHeight="1" x14ac:dyDescent="0.15">
      <c r="A7" s="23"/>
      <c r="B7" s="23"/>
      <c r="C7" s="23"/>
      <c r="D7" s="5" t="s">
        <v>1195</v>
      </c>
      <c r="E7" s="5" t="s">
        <v>1196</v>
      </c>
      <c r="F7" s="5" t="s">
        <v>1197</v>
      </c>
      <c r="G7" s="5" t="s">
        <v>1195</v>
      </c>
      <c r="H7" s="5" t="s">
        <v>1196</v>
      </c>
      <c r="I7" s="5" t="s">
        <v>1198</v>
      </c>
      <c r="J7" s="5" t="s">
        <v>1195</v>
      </c>
      <c r="K7" s="5" t="s">
        <v>1196</v>
      </c>
      <c r="L7" s="5" t="s">
        <v>1199</v>
      </c>
    </row>
    <row r="8" spans="1:13" ht="24.95" customHeight="1" x14ac:dyDescent="0.15">
      <c r="A8" s="5" t="s">
        <v>268</v>
      </c>
      <c r="B8" s="5" t="s">
        <v>375</v>
      </c>
      <c r="C8" s="5" t="s">
        <v>376</v>
      </c>
      <c r="D8" s="5" t="s">
        <v>377</v>
      </c>
      <c r="E8" s="5" t="s">
        <v>378</v>
      </c>
      <c r="F8" s="5" t="s">
        <v>415</v>
      </c>
      <c r="G8" s="5" t="s">
        <v>416</v>
      </c>
      <c r="H8" s="5" t="s">
        <v>417</v>
      </c>
      <c r="I8" s="5" t="s">
        <v>418</v>
      </c>
      <c r="J8" s="5" t="s">
        <v>513</v>
      </c>
      <c r="K8" s="5" t="s">
        <v>514</v>
      </c>
      <c r="L8" s="5" t="s">
        <v>596</v>
      </c>
    </row>
    <row r="9" spans="1:13" x14ac:dyDescent="0.15">
      <c r="A9" s="5" t="s">
        <v>52</v>
      </c>
      <c r="B9" s="5" t="s">
        <v>52</v>
      </c>
      <c r="C9" s="5" t="s">
        <v>52</v>
      </c>
      <c r="D9" s="5" t="s">
        <v>52</v>
      </c>
      <c r="E9" s="5" t="s">
        <v>52</v>
      </c>
      <c r="F9" s="5" t="s">
        <v>52</v>
      </c>
      <c r="G9" s="5" t="s">
        <v>52</v>
      </c>
      <c r="H9" s="5" t="s">
        <v>52</v>
      </c>
      <c r="I9" s="5" t="s">
        <v>52</v>
      </c>
      <c r="J9" s="5" t="s">
        <v>52</v>
      </c>
      <c r="K9" s="5" t="s">
        <v>52</v>
      </c>
      <c r="L9" s="5" t="s">
        <v>52</v>
      </c>
    </row>
    <row r="10" spans="1:13" ht="15" customHeight="1" x14ac:dyDescent="0.15"/>
    <row r="11" spans="1:13" ht="24.95" customHeight="1" x14ac:dyDescent="0.15">
      <c r="A11" s="20" t="s">
        <v>1200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15" customHeight="1" x14ac:dyDescent="0.15"/>
    <row r="13" spans="1:13" ht="24.95" customHeight="1" x14ac:dyDescent="0.15">
      <c r="A13" s="20" t="s">
        <v>1201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3" ht="24.95" customHeight="1" x14ac:dyDescent="0.15"/>
    <row r="15" spans="1:13" ht="50.1" customHeight="1" x14ac:dyDescent="0.15">
      <c r="A15" s="23" t="s">
        <v>263</v>
      </c>
      <c r="B15" s="23" t="s">
        <v>34</v>
      </c>
      <c r="C15" s="23" t="s">
        <v>1194</v>
      </c>
      <c r="D15" s="23" t="s">
        <v>372</v>
      </c>
      <c r="E15" s="23"/>
      <c r="F15" s="23"/>
      <c r="G15" s="23" t="s">
        <v>373</v>
      </c>
      <c r="H15" s="23"/>
      <c r="I15" s="23"/>
      <c r="J15" s="23" t="s">
        <v>374</v>
      </c>
      <c r="K15" s="23"/>
      <c r="L15" s="23"/>
    </row>
    <row r="16" spans="1:13" ht="50.1" customHeight="1" x14ac:dyDescent="0.15">
      <c r="A16" s="23"/>
      <c r="B16" s="23"/>
      <c r="C16" s="23"/>
      <c r="D16" s="5" t="s">
        <v>1195</v>
      </c>
      <c r="E16" s="5" t="s">
        <v>1196</v>
      </c>
      <c r="F16" s="5" t="s">
        <v>1197</v>
      </c>
      <c r="G16" s="5" t="s">
        <v>1195</v>
      </c>
      <c r="H16" s="5" t="s">
        <v>1196</v>
      </c>
      <c r="I16" s="5" t="s">
        <v>1198</v>
      </c>
      <c r="J16" s="5" t="s">
        <v>1195</v>
      </c>
      <c r="K16" s="5" t="s">
        <v>1196</v>
      </c>
      <c r="L16" s="5" t="s">
        <v>1199</v>
      </c>
    </row>
    <row r="17" spans="1:12" ht="24.95" customHeight="1" x14ac:dyDescent="0.15">
      <c r="A17" s="5" t="s">
        <v>268</v>
      </c>
      <c r="B17" s="5" t="s">
        <v>375</v>
      </c>
      <c r="C17" s="5" t="s">
        <v>376</v>
      </c>
      <c r="D17" s="5" t="s">
        <v>377</v>
      </c>
      <c r="E17" s="5" t="s">
        <v>378</v>
      </c>
      <c r="F17" s="5" t="s">
        <v>415</v>
      </c>
      <c r="G17" s="5" t="s">
        <v>416</v>
      </c>
      <c r="H17" s="5" t="s">
        <v>417</v>
      </c>
      <c r="I17" s="5" t="s">
        <v>418</v>
      </c>
      <c r="J17" s="5" t="s">
        <v>513</v>
      </c>
      <c r="K17" s="5" t="s">
        <v>514</v>
      </c>
      <c r="L17" s="5" t="s">
        <v>596</v>
      </c>
    </row>
    <row r="18" spans="1:12" ht="20.100000000000001" customHeight="1" x14ac:dyDescent="0.15">
      <c r="A18" s="5" t="s">
        <v>268</v>
      </c>
      <c r="B18" s="5" t="s">
        <v>139</v>
      </c>
      <c r="C18" s="6" t="s">
        <v>1202</v>
      </c>
      <c r="D18" s="8">
        <v>10</v>
      </c>
      <c r="E18" s="8">
        <v>200000</v>
      </c>
      <c r="F18" s="8">
        <v>2000000</v>
      </c>
      <c r="G18" s="8">
        <v>10</v>
      </c>
      <c r="H18" s="8">
        <v>200000</v>
      </c>
      <c r="I18" s="8">
        <v>2000000</v>
      </c>
      <c r="J18" s="8">
        <v>10</v>
      </c>
      <c r="K18" s="8">
        <v>200000</v>
      </c>
      <c r="L18" s="8">
        <v>2000000</v>
      </c>
    </row>
    <row r="19" spans="1:12" ht="24.95" customHeight="1" x14ac:dyDescent="0.15">
      <c r="A19" s="34" t="s">
        <v>1203</v>
      </c>
      <c r="B19" s="34"/>
      <c r="C19" s="34"/>
      <c r="D19" s="10" t="s">
        <v>52</v>
      </c>
      <c r="E19" s="10" t="s">
        <v>52</v>
      </c>
      <c r="F19" s="10">
        <f>SUM(F18:F18)</f>
        <v>2000000</v>
      </c>
      <c r="G19" s="10" t="s">
        <v>52</v>
      </c>
      <c r="H19" s="10" t="s">
        <v>52</v>
      </c>
      <c r="I19" s="10">
        <f>SUM(I18:I18)</f>
        <v>2000000</v>
      </c>
      <c r="J19" s="10" t="s">
        <v>52</v>
      </c>
      <c r="K19" s="10" t="s">
        <v>52</v>
      </c>
      <c r="L19" s="10">
        <f>SUM(L18:L18)</f>
        <v>2000000</v>
      </c>
    </row>
    <row r="20" spans="1:12" ht="15" customHeight="1" x14ac:dyDescent="0.15"/>
    <row r="21" spans="1:12" ht="24.95" customHeight="1" x14ac:dyDescent="0.15">
      <c r="A21" s="20" t="s">
        <v>1204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24.95" customHeight="1" x14ac:dyDescent="0.15"/>
    <row r="23" spans="1:12" ht="50.1" customHeight="1" x14ac:dyDescent="0.15">
      <c r="A23" s="23" t="s">
        <v>263</v>
      </c>
      <c r="B23" s="23" t="s">
        <v>34</v>
      </c>
      <c r="C23" s="23" t="s">
        <v>1194</v>
      </c>
      <c r="D23" s="23" t="s">
        <v>372</v>
      </c>
      <c r="E23" s="23"/>
      <c r="F23" s="23"/>
      <c r="G23" s="23" t="s">
        <v>373</v>
      </c>
      <c r="H23" s="23"/>
      <c r="I23" s="23"/>
      <c r="J23" s="23" t="s">
        <v>374</v>
      </c>
      <c r="K23" s="23"/>
      <c r="L23" s="23"/>
    </row>
    <row r="24" spans="1:12" ht="50.1" customHeight="1" x14ac:dyDescent="0.15">
      <c r="A24" s="23"/>
      <c r="B24" s="23"/>
      <c r="C24" s="23"/>
      <c r="D24" s="5" t="s">
        <v>1195</v>
      </c>
      <c r="E24" s="5" t="s">
        <v>1196</v>
      </c>
      <c r="F24" s="5" t="s">
        <v>1197</v>
      </c>
      <c r="G24" s="5" t="s">
        <v>1195</v>
      </c>
      <c r="H24" s="5" t="s">
        <v>1196</v>
      </c>
      <c r="I24" s="5" t="s">
        <v>1198</v>
      </c>
      <c r="J24" s="5" t="s">
        <v>1195</v>
      </c>
      <c r="K24" s="5" t="s">
        <v>1196</v>
      </c>
      <c r="L24" s="5" t="s">
        <v>1199</v>
      </c>
    </row>
    <row r="25" spans="1:12" ht="24.95" customHeight="1" x14ac:dyDescent="0.15">
      <c r="A25" s="5" t="s">
        <v>268</v>
      </c>
      <c r="B25" s="5" t="s">
        <v>375</v>
      </c>
      <c r="C25" s="5" t="s">
        <v>376</v>
      </c>
      <c r="D25" s="5" t="s">
        <v>377</v>
      </c>
      <c r="E25" s="5" t="s">
        <v>378</v>
      </c>
      <c r="F25" s="5" t="s">
        <v>415</v>
      </c>
      <c r="G25" s="5" t="s">
        <v>416</v>
      </c>
      <c r="H25" s="5" t="s">
        <v>417</v>
      </c>
      <c r="I25" s="5" t="s">
        <v>418</v>
      </c>
      <c r="J25" s="5" t="s">
        <v>513</v>
      </c>
      <c r="K25" s="5" t="s">
        <v>514</v>
      </c>
      <c r="L25" s="5" t="s">
        <v>596</v>
      </c>
    </row>
    <row r="26" spans="1:12" ht="9.9499999999999993" customHeight="1" x14ac:dyDescent="0.15">
      <c r="A26" s="5" t="s">
        <v>268</v>
      </c>
      <c r="B26" s="5" t="s">
        <v>139</v>
      </c>
      <c r="C26" s="6" t="s">
        <v>1205</v>
      </c>
      <c r="D26" s="8">
        <v>53280</v>
      </c>
      <c r="E26" s="8">
        <v>30.87</v>
      </c>
      <c r="F26" s="8">
        <v>1644753.6</v>
      </c>
      <c r="G26" s="8">
        <v>53280</v>
      </c>
      <c r="H26" s="8">
        <v>30.75</v>
      </c>
      <c r="I26" s="8">
        <v>1638360</v>
      </c>
      <c r="J26" s="8">
        <v>53280</v>
      </c>
      <c r="K26" s="8">
        <v>30.75</v>
      </c>
      <c r="L26" s="8">
        <v>1638360</v>
      </c>
    </row>
    <row r="27" spans="1:12" ht="9.9499999999999993" customHeight="1" x14ac:dyDescent="0.15">
      <c r="A27" s="5" t="s">
        <v>375</v>
      </c>
      <c r="B27" s="5" t="s">
        <v>139</v>
      </c>
      <c r="C27" s="6" t="s">
        <v>1206</v>
      </c>
      <c r="D27" s="8">
        <v>146</v>
      </c>
      <c r="E27" s="8">
        <v>70168.320000000007</v>
      </c>
      <c r="F27" s="8">
        <v>10244574.720000001</v>
      </c>
      <c r="G27" s="8">
        <v>146</v>
      </c>
      <c r="H27" s="8">
        <v>70135.41</v>
      </c>
      <c r="I27" s="8">
        <v>10239769.859999999</v>
      </c>
      <c r="J27" s="8">
        <v>146</v>
      </c>
      <c r="K27" s="8">
        <v>70135.41</v>
      </c>
      <c r="L27" s="8">
        <v>10239769.859999999</v>
      </c>
    </row>
    <row r="28" spans="1:12" ht="9.9499999999999993" customHeight="1" x14ac:dyDescent="0.15">
      <c r="A28" s="5" t="s">
        <v>376</v>
      </c>
      <c r="B28" s="5" t="s">
        <v>139</v>
      </c>
      <c r="C28" s="6" t="s">
        <v>1030</v>
      </c>
      <c r="D28" s="8">
        <v>1</v>
      </c>
      <c r="E28" s="8">
        <v>501100.88</v>
      </c>
      <c r="F28" s="8">
        <v>501100.88</v>
      </c>
      <c r="G28" s="8">
        <v>1</v>
      </c>
      <c r="H28" s="8">
        <v>504156.62</v>
      </c>
      <c r="I28" s="8">
        <v>504156.62</v>
      </c>
      <c r="J28" s="8">
        <v>1</v>
      </c>
      <c r="K28" s="8">
        <v>507212.36</v>
      </c>
      <c r="L28" s="8">
        <v>507212.36</v>
      </c>
    </row>
    <row r="29" spans="1:12" ht="9.9499999999999993" customHeight="1" x14ac:dyDescent="0.15">
      <c r="A29" s="5" t="s">
        <v>377</v>
      </c>
      <c r="B29" s="5" t="s">
        <v>139</v>
      </c>
      <c r="C29" s="6" t="s">
        <v>1207</v>
      </c>
      <c r="D29" s="8">
        <v>7398836.4699999997</v>
      </c>
      <c r="E29" s="8">
        <v>0.02</v>
      </c>
      <c r="F29" s="8">
        <v>162774.39999999999</v>
      </c>
      <c r="G29" s="8">
        <v>7259939.2300000004</v>
      </c>
      <c r="H29" s="8">
        <v>0.02</v>
      </c>
      <c r="I29" s="8">
        <v>159718.66</v>
      </c>
      <c r="J29" s="8">
        <v>7121041.9900000002</v>
      </c>
      <c r="K29" s="8">
        <v>0.02</v>
      </c>
      <c r="L29" s="8">
        <v>156662.92000000001</v>
      </c>
    </row>
    <row r="30" spans="1:12" ht="9.9499999999999993" customHeight="1" x14ac:dyDescent="0.15">
      <c r="A30" s="5" t="s">
        <v>378</v>
      </c>
      <c r="B30" s="5" t="s">
        <v>139</v>
      </c>
      <c r="C30" s="6" t="s">
        <v>1208</v>
      </c>
      <c r="D30" s="8">
        <v>117</v>
      </c>
      <c r="E30" s="8">
        <v>53067.87</v>
      </c>
      <c r="F30" s="8">
        <v>6208940.79</v>
      </c>
      <c r="G30" s="8">
        <v>117</v>
      </c>
      <c r="H30" s="8">
        <v>52635.87</v>
      </c>
      <c r="I30" s="8">
        <v>6158396.79</v>
      </c>
      <c r="J30" s="8">
        <v>117</v>
      </c>
      <c r="K30" s="8">
        <v>52635.87</v>
      </c>
      <c r="L30" s="8">
        <v>6158396.79</v>
      </c>
    </row>
    <row r="31" spans="1:12" ht="9.9499999999999993" customHeight="1" x14ac:dyDescent="0.15">
      <c r="A31" s="5" t="s">
        <v>415</v>
      </c>
      <c r="B31" s="5" t="s">
        <v>139</v>
      </c>
      <c r="C31" s="6" t="s">
        <v>1209</v>
      </c>
      <c r="D31" s="8">
        <v>42</v>
      </c>
      <c r="E31" s="8">
        <v>63593.35</v>
      </c>
      <c r="F31" s="8">
        <v>2670920.7000000002</v>
      </c>
      <c r="G31" s="8">
        <v>42</v>
      </c>
      <c r="H31" s="8">
        <v>63361.58</v>
      </c>
      <c r="I31" s="8">
        <v>2661186.36</v>
      </c>
      <c r="J31" s="8">
        <v>42</v>
      </c>
      <c r="K31" s="8">
        <v>63361.58</v>
      </c>
      <c r="L31" s="8">
        <v>2661186.36</v>
      </c>
    </row>
    <row r="32" spans="1:12" ht="9.9499999999999993" customHeight="1" x14ac:dyDescent="0.15">
      <c r="A32" s="5" t="s">
        <v>416</v>
      </c>
      <c r="B32" s="5" t="s">
        <v>139</v>
      </c>
      <c r="C32" s="6" t="s">
        <v>1210</v>
      </c>
      <c r="D32" s="8">
        <v>55</v>
      </c>
      <c r="E32" s="8">
        <v>84766.74</v>
      </c>
      <c r="F32" s="8">
        <v>4662170.7</v>
      </c>
      <c r="G32" s="8">
        <v>55</v>
      </c>
      <c r="H32" s="8">
        <v>84932.39</v>
      </c>
      <c r="I32" s="8">
        <v>4671281.45</v>
      </c>
      <c r="J32" s="8">
        <v>55</v>
      </c>
      <c r="K32" s="8">
        <v>84932.39</v>
      </c>
      <c r="L32" s="8">
        <v>4671281.45</v>
      </c>
    </row>
    <row r="33" spans="1:13" ht="24.95" customHeight="1" x14ac:dyDescent="0.15">
      <c r="A33" s="34" t="s">
        <v>1203</v>
      </c>
      <c r="B33" s="34"/>
      <c r="C33" s="34"/>
      <c r="D33" s="10" t="s">
        <v>52</v>
      </c>
      <c r="E33" s="10" t="s">
        <v>52</v>
      </c>
      <c r="F33" s="10">
        <f>SUM(F26:F32)</f>
        <v>26095235.789999999</v>
      </c>
      <c r="G33" s="10" t="s">
        <v>52</v>
      </c>
      <c r="H33" s="10" t="s">
        <v>52</v>
      </c>
      <c r="I33" s="10">
        <f>SUM(I26:I32)</f>
        <v>26032869.739999998</v>
      </c>
      <c r="J33" s="10" t="s">
        <v>52</v>
      </c>
      <c r="K33" s="10" t="s">
        <v>52</v>
      </c>
      <c r="L33" s="10">
        <f>SUM(L26:L32)</f>
        <v>26032869.739999998</v>
      </c>
    </row>
    <row r="34" spans="1:13" ht="15" customHeight="1" x14ac:dyDescent="0.15"/>
    <row r="35" spans="1:13" ht="24.95" customHeight="1" x14ac:dyDescent="0.15">
      <c r="A35" s="20" t="s">
        <v>1211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3" ht="24.95" customHeight="1" x14ac:dyDescent="0.15"/>
    <row r="37" spans="1:13" ht="50.1" customHeight="1" x14ac:dyDescent="0.15">
      <c r="A37" s="23" t="s">
        <v>263</v>
      </c>
      <c r="B37" s="23" t="s">
        <v>34</v>
      </c>
      <c r="C37" s="23" t="s">
        <v>1194</v>
      </c>
      <c r="D37" s="23" t="s">
        <v>372</v>
      </c>
      <c r="E37" s="23"/>
      <c r="F37" s="23"/>
      <c r="G37" s="23" t="s">
        <v>373</v>
      </c>
      <c r="H37" s="23"/>
      <c r="I37" s="23"/>
      <c r="J37" s="23" t="s">
        <v>374</v>
      </c>
      <c r="K37" s="23"/>
      <c r="L37" s="23"/>
    </row>
    <row r="38" spans="1:13" ht="50.1" customHeight="1" x14ac:dyDescent="0.15">
      <c r="A38" s="23"/>
      <c r="B38" s="23"/>
      <c r="C38" s="23"/>
      <c r="D38" s="5" t="s">
        <v>1195</v>
      </c>
      <c r="E38" s="5" t="s">
        <v>1196</v>
      </c>
      <c r="F38" s="5" t="s">
        <v>1197</v>
      </c>
      <c r="G38" s="5" t="s">
        <v>1195</v>
      </c>
      <c r="H38" s="5" t="s">
        <v>1196</v>
      </c>
      <c r="I38" s="5" t="s">
        <v>1198</v>
      </c>
      <c r="J38" s="5" t="s">
        <v>1195</v>
      </c>
      <c r="K38" s="5" t="s">
        <v>1196</v>
      </c>
      <c r="L38" s="5" t="s">
        <v>1199</v>
      </c>
    </row>
    <row r="39" spans="1:13" ht="24.95" customHeight="1" x14ac:dyDescent="0.15">
      <c r="A39" s="5" t="s">
        <v>268</v>
      </c>
      <c r="B39" s="5" t="s">
        <v>375</v>
      </c>
      <c r="C39" s="5" t="s">
        <v>376</v>
      </c>
      <c r="D39" s="5" t="s">
        <v>377</v>
      </c>
      <c r="E39" s="5" t="s">
        <v>378</v>
      </c>
      <c r="F39" s="5" t="s">
        <v>415</v>
      </c>
      <c r="G39" s="5" t="s">
        <v>416</v>
      </c>
      <c r="H39" s="5" t="s">
        <v>417</v>
      </c>
      <c r="I39" s="5" t="s">
        <v>418</v>
      </c>
      <c r="J39" s="5" t="s">
        <v>513</v>
      </c>
      <c r="K39" s="5" t="s">
        <v>514</v>
      </c>
      <c r="L39" s="5" t="s">
        <v>596</v>
      </c>
    </row>
    <row r="40" spans="1:13" x14ac:dyDescent="0.15">
      <c r="A40" s="5" t="s">
        <v>52</v>
      </c>
      <c r="B40" s="5" t="s">
        <v>52</v>
      </c>
      <c r="C40" s="5" t="s">
        <v>52</v>
      </c>
      <c r="D40" s="5" t="s">
        <v>52</v>
      </c>
      <c r="E40" s="5" t="s">
        <v>52</v>
      </c>
      <c r="F40" s="5" t="s">
        <v>52</v>
      </c>
      <c r="G40" s="5" t="s">
        <v>52</v>
      </c>
      <c r="H40" s="5" t="s">
        <v>52</v>
      </c>
      <c r="I40" s="5" t="s">
        <v>52</v>
      </c>
      <c r="J40" s="5" t="s">
        <v>52</v>
      </c>
      <c r="K40" s="5" t="s">
        <v>52</v>
      </c>
      <c r="L40" s="5" t="s">
        <v>52</v>
      </c>
    </row>
    <row r="41" spans="1:13" ht="15" customHeight="1" x14ac:dyDescent="0.15"/>
    <row r="42" spans="1:13" ht="24.95" customHeight="1" x14ac:dyDescent="0.15">
      <c r="A42" s="20" t="s">
        <v>1212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ht="15" customHeight="1" x14ac:dyDescent="0.15"/>
    <row r="44" spans="1:13" ht="24.95" customHeight="1" x14ac:dyDescent="0.15">
      <c r="A44" s="20" t="s">
        <v>1213</v>
      </c>
      <c r="B44" s="20"/>
      <c r="C44" s="20"/>
      <c r="D44" s="20"/>
      <c r="E44" s="20"/>
      <c r="F44" s="20"/>
    </row>
    <row r="45" spans="1:13" ht="24.95" customHeight="1" x14ac:dyDescent="0.15"/>
    <row r="46" spans="1:13" ht="50.1" customHeight="1" x14ac:dyDescent="0.15">
      <c r="A46" s="23" t="s">
        <v>263</v>
      </c>
      <c r="B46" s="23" t="s">
        <v>34</v>
      </c>
      <c r="C46" s="23" t="s">
        <v>1194</v>
      </c>
      <c r="D46" s="5" t="s">
        <v>372</v>
      </c>
      <c r="E46" s="5" t="s">
        <v>373</v>
      </c>
      <c r="F46" s="5" t="s">
        <v>374</v>
      </c>
    </row>
    <row r="47" spans="1:13" ht="50.1" customHeight="1" x14ac:dyDescent="0.15">
      <c r="A47" s="23"/>
      <c r="B47" s="23"/>
      <c r="C47" s="23"/>
      <c r="D47" s="5" t="s">
        <v>1214</v>
      </c>
      <c r="E47" s="5" t="s">
        <v>1214</v>
      </c>
      <c r="F47" s="5" t="s">
        <v>1214</v>
      </c>
    </row>
    <row r="48" spans="1:13" ht="24.95" customHeight="1" x14ac:dyDescent="0.15">
      <c r="A48" s="5" t="s">
        <v>268</v>
      </c>
      <c r="B48" s="5" t="s">
        <v>375</v>
      </c>
      <c r="C48" s="5" t="s">
        <v>376</v>
      </c>
      <c r="D48" s="5" t="s">
        <v>377</v>
      </c>
      <c r="E48" s="5" t="s">
        <v>378</v>
      </c>
      <c r="F48" s="5" t="s">
        <v>415</v>
      </c>
    </row>
    <row r="49" spans="1:13" x14ac:dyDescent="0.15">
      <c r="A49" s="5" t="s">
        <v>52</v>
      </c>
      <c r="B49" s="5" t="s">
        <v>52</v>
      </c>
      <c r="C49" s="5" t="s">
        <v>52</v>
      </c>
      <c r="D49" s="5" t="s">
        <v>52</v>
      </c>
      <c r="E49" s="5" t="s">
        <v>52</v>
      </c>
      <c r="F49" s="5" t="s">
        <v>52</v>
      </c>
    </row>
    <row r="50" spans="1:13" ht="15" customHeight="1" x14ac:dyDescent="0.15"/>
    <row r="51" spans="1:13" ht="24.95" customHeight="1" x14ac:dyDescent="0.15">
      <c r="A51" s="20" t="s">
        <v>1215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ht="15" customHeight="1" x14ac:dyDescent="0.15"/>
    <row r="53" spans="1:13" ht="24.95" customHeight="1" x14ac:dyDescent="0.15">
      <c r="A53" s="20" t="s">
        <v>1216</v>
      </c>
      <c r="B53" s="20"/>
      <c r="C53" s="20"/>
      <c r="D53" s="20"/>
      <c r="E53" s="20"/>
      <c r="F53" s="20"/>
    </row>
    <row r="54" spans="1:13" ht="24.95" customHeight="1" x14ac:dyDescent="0.15"/>
    <row r="55" spans="1:13" ht="50.1" customHeight="1" x14ac:dyDescent="0.15">
      <c r="A55" s="23" t="s">
        <v>263</v>
      </c>
      <c r="B55" s="23" t="s">
        <v>34</v>
      </c>
      <c r="C55" s="23" t="s">
        <v>1194</v>
      </c>
      <c r="D55" s="5" t="s">
        <v>372</v>
      </c>
      <c r="E55" s="5" t="s">
        <v>373</v>
      </c>
      <c r="F55" s="5" t="s">
        <v>374</v>
      </c>
    </row>
    <row r="56" spans="1:13" ht="50.1" customHeight="1" x14ac:dyDescent="0.15">
      <c r="A56" s="23"/>
      <c r="B56" s="23"/>
      <c r="C56" s="23"/>
      <c r="D56" s="5" t="s">
        <v>1214</v>
      </c>
      <c r="E56" s="5" t="s">
        <v>1214</v>
      </c>
      <c r="F56" s="5" t="s">
        <v>1214</v>
      </c>
    </row>
    <row r="57" spans="1:13" ht="24.95" customHeight="1" x14ac:dyDescent="0.15">
      <c r="A57" s="5" t="s">
        <v>268</v>
      </c>
      <c r="B57" s="5" t="s">
        <v>375</v>
      </c>
      <c r="C57" s="5" t="s">
        <v>376</v>
      </c>
      <c r="D57" s="5" t="s">
        <v>377</v>
      </c>
      <c r="E57" s="5" t="s">
        <v>378</v>
      </c>
      <c r="F57" s="5" t="s">
        <v>415</v>
      </c>
    </row>
    <row r="58" spans="1:13" ht="9.9499999999999993" customHeight="1" x14ac:dyDescent="0.15">
      <c r="A58" s="5" t="s">
        <v>268</v>
      </c>
      <c r="B58" s="5" t="s">
        <v>67</v>
      </c>
      <c r="C58" s="6" t="s">
        <v>1217</v>
      </c>
      <c r="D58" s="8">
        <v>2166840</v>
      </c>
      <c r="E58" s="8">
        <v>0</v>
      </c>
      <c r="F58" s="8">
        <v>0</v>
      </c>
    </row>
    <row r="59" spans="1:13" ht="9.9499999999999993" customHeight="1" x14ac:dyDescent="0.15">
      <c r="A59" s="5" t="s">
        <v>375</v>
      </c>
      <c r="B59" s="5" t="s">
        <v>67</v>
      </c>
      <c r="C59" s="6" t="s">
        <v>1218</v>
      </c>
      <c r="D59" s="8">
        <v>791730</v>
      </c>
      <c r="E59" s="8">
        <v>0</v>
      </c>
      <c r="F59" s="8">
        <v>0</v>
      </c>
    </row>
    <row r="60" spans="1:13" ht="20.100000000000001" customHeight="1" x14ac:dyDescent="0.15">
      <c r="A60" s="5" t="s">
        <v>376</v>
      </c>
      <c r="B60" s="5" t="s">
        <v>67</v>
      </c>
      <c r="C60" s="6" t="s">
        <v>1219</v>
      </c>
      <c r="D60" s="8">
        <v>56254.5</v>
      </c>
      <c r="E60" s="8">
        <v>0</v>
      </c>
      <c r="F60" s="8">
        <v>0</v>
      </c>
    </row>
    <row r="61" spans="1:13" ht="20.100000000000001" customHeight="1" x14ac:dyDescent="0.15">
      <c r="A61" s="5" t="s">
        <v>377</v>
      </c>
      <c r="B61" s="5" t="s">
        <v>67</v>
      </c>
      <c r="C61" s="6" t="s">
        <v>1220</v>
      </c>
      <c r="D61" s="8">
        <v>1786838.77</v>
      </c>
      <c r="E61" s="8">
        <v>0</v>
      </c>
      <c r="F61" s="8">
        <v>0</v>
      </c>
    </row>
    <row r="62" spans="1:13" ht="20.100000000000001" customHeight="1" x14ac:dyDescent="0.15">
      <c r="A62" s="5" t="s">
        <v>378</v>
      </c>
      <c r="B62" s="5" t="s">
        <v>67</v>
      </c>
      <c r="C62" s="6" t="s">
        <v>1221</v>
      </c>
      <c r="D62" s="8">
        <v>3568838.6</v>
      </c>
      <c r="E62" s="8">
        <v>0</v>
      </c>
      <c r="F62" s="8">
        <v>0</v>
      </c>
    </row>
    <row r="63" spans="1:13" x14ac:dyDescent="0.15">
      <c r="A63" s="5" t="s">
        <v>415</v>
      </c>
      <c r="B63" s="5" t="s">
        <v>67</v>
      </c>
      <c r="C63" s="6"/>
      <c r="D63" s="8">
        <v>0</v>
      </c>
      <c r="E63" s="8">
        <v>0</v>
      </c>
      <c r="F63" s="8">
        <v>0</v>
      </c>
    </row>
    <row r="64" spans="1:13" ht="20.100000000000001" customHeight="1" x14ac:dyDescent="0.15">
      <c r="A64" s="5" t="s">
        <v>416</v>
      </c>
      <c r="B64" s="5" t="s">
        <v>67</v>
      </c>
      <c r="C64" s="6" t="s">
        <v>1222</v>
      </c>
      <c r="D64" s="8">
        <v>222880</v>
      </c>
      <c r="E64" s="8">
        <v>0</v>
      </c>
      <c r="F64" s="8">
        <v>0</v>
      </c>
    </row>
    <row r="65" spans="1:13" ht="30" customHeight="1" x14ac:dyDescent="0.15">
      <c r="A65" s="5" t="s">
        <v>417</v>
      </c>
      <c r="B65" s="5" t="s">
        <v>67</v>
      </c>
      <c r="C65" s="6" t="s">
        <v>1223</v>
      </c>
      <c r="D65" s="8">
        <v>1199999.999913</v>
      </c>
      <c r="E65" s="8">
        <v>0</v>
      </c>
      <c r="F65" s="8">
        <v>0</v>
      </c>
    </row>
    <row r="66" spans="1:13" ht="20.100000000000001" customHeight="1" x14ac:dyDescent="0.15">
      <c r="A66" s="5" t="s">
        <v>418</v>
      </c>
      <c r="B66" s="5" t="s">
        <v>67</v>
      </c>
      <c r="C66" s="6" t="s">
        <v>1224</v>
      </c>
      <c r="D66" s="8">
        <v>380520</v>
      </c>
      <c r="E66" s="8">
        <v>0</v>
      </c>
      <c r="F66" s="8">
        <v>0</v>
      </c>
    </row>
    <row r="67" spans="1:13" ht="20.100000000000001" customHeight="1" x14ac:dyDescent="0.15">
      <c r="A67" s="5" t="s">
        <v>513</v>
      </c>
      <c r="B67" s="5" t="s">
        <v>67</v>
      </c>
      <c r="C67" s="6" t="s">
        <v>1225</v>
      </c>
      <c r="D67" s="8">
        <v>1260000</v>
      </c>
      <c r="E67" s="8">
        <v>0</v>
      </c>
      <c r="F67" s="8">
        <v>0</v>
      </c>
    </row>
    <row r="68" spans="1:13" ht="20.100000000000001" customHeight="1" x14ac:dyDescent="0.15">
      <c r="A68" s="5" t="s">
        <v>514</v>
      </c>
      <c r="B68" s="5" t="s">
        <v>67</v>
      </c>
      <c r="C68" s="6" t="s">
        <v>1226</v>
      </c>
      <c r="D68" s="8">
        <v>12000</v>
      </c>
      <c r="E68" s="8">
        <v>0</v>
      </c>
      <c r="F68" s="8">
        <v>0</v>
      </c>
    </row>
    <row r="69" spans="1:13" ht="24.95" customHeight="1" x14ac:dyDescent="0.15">
      <c r="A69" s="34" t="s">
        <v>1203</v>
      </c>
      <c r="B69" s="34"/>
      <c r="C69" s="34"/>
      <c r="D69" s="10">
        <f>SUM(D58:D68)</f>
        <v>11445901.869912999</v>
      </c>
      <c r="E69" s="10">
        <f>SUM(E58:E68)</f>
        <v>0</v>
      </c>
      <c r="F69" s="10">
        <f>SUM(F58:F68)</f>
        <v>0</v>
      </c>
    </row>
    <row r="70" spans="1:13" ht="15" customHeight="1" x14ac:dyDescent="0.15"/>
    <row r="71" spans="1:13" ht="24.95" customHeight="1" x14ac:dyDescent="0.15">
      <c r="A71" s="20" t="s">
        <v>1227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pans="1:13" ht="15" customHeight="1" x14ac:dyDescent="0.15"/>
    <row r="73" spans="1:13" ht="24.95" customHeight="1" x14ac:dyDescent="0.15">
      <c r="A73" s="20" t="s">
        <v>1228</v>
      </c>
      <c r="B73" s="20"/>
      <c r="C73" s="20"/>
      <c r="D73" s="20"/>
      <c r="E73" s="20"/>
      <c r="F73" s="20"/>
    </row>
    <row r="74" spans="1:13" ht="24.95" customHeight="1" x14ac:dyDescent="0.15"/>
    <row r="75" spans="1:13" ht="50.1" customHeight="1" x14ac:dyDescent="0.15">
      <c r="A75" s="23" t="s">
        <v>263</v>
      </c>
      <c r="B75" s="23" t="s">
        <v>34</v>
      </c>
      <c r="C75" s="23" t="s">
        <v>1194</v>
      </c>
      <c r="D75" s="5" t="s">
        <v>372</v>
      </c>
      <c r="E75" s="5" t="s">
        <v>373</v>
      </c>
      <c r="F75" s="5" t="s">
        <v>374</v>
      </c>
    </row>
    <row r="76" spans="1:13" ht="50.1" customHeight="1" x14ac:dyDescent="0.15">
      <c r="A76" s="23"/>
      <c r="B76" s="23"/>
      <c r="C76" s="23"/>
      <c r="D76" s="5" t="s">
        <v>1214</v>
      </c>
      <c r="E76" s="5" t="s">
        <v>1214</v>
      </c>
      <c r="F76" s="5" t="s">
        <v>1214</v>
      </c>
    </row>
    <row r="77" spans="1:13" ht="24.95" customHeight="1" x14ac:dyDescent="0.15">
      <c r="A77" s="5" t="s">
        <v>268</v>
      </c>
      <c r="B77" s="5" t="s">
        <v>375</v>
      </c>
      <c r="C77" s="5" t="s">
        <v>376</v>
      </c>
      <c r="D77" s="5" t="s">
        <v>377</v>
      </c>
      <c r="E77" s="5" t="s">
        <v>378</v>
      </c>
      <c r="F77" s="5" t="s">
        <v>415</v>
      </c>
    </row>
    <row r="78" spans="1:13" x14ac:dyDescent="0.15">
      <c r="A78" s="5" t="s">
        <v>52</v>
      </c>
      <c r="B78" s="5" t="s">
        <v>52</v>
      </c>
      <c r="C78" s="5" t="s">
        <v>52</v>
      </c>
      <c r="D78" s="5" t="s">
        <v>52</v>
      </c>
      <c r="E78" s="5" t="s">
        <v>52</v>
      </c>
      <c r="F78" s="5" t="s">
        <v>52</v>
      </c>
    </row>
    <row r="79" spans="1:13" ht="15" customHeight="1" x14ac:dyDescent="0.15"/>
    <row r="80" spans="1:13" ht="24.95" customHeight="1" x14ac:dyDescent="0.15">
      <c r="A80" s="20" t="s">
        <v>1229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1:13" ht="24.95" customHeight="1" x14ac:dyDescent="0.15"/>
    <row r="82" spans="1:13" ht="50.1" customHeight="1" x14ac:dyDescent="0.15">
      <c r="A82" s="23" t="s">
        <v>263</v>
      </c>
      <c r="B82" s="23" t="s">
        <v>34</v>
      </c>
      <c r="C82" s="23" t="s">
        <v>1194</v>
      </c>
      <c r="D82" s="23" t="s">
        <v>372</v>
      </c>
      <c r="E82" s="23"/>
      <c r="F82" s="23"/>
      <c r="G82" s="23" t="s">
        <v>373</v>
      </c>
      <c r="H82" s="23"/>
      <c r="I82" s="23"/>
      <c r="J82" s="23" t="s">
        <v>374</v>
      </c>
      <c r="K82" s="23"/>
      <c r="L82" s="23"/>
    </row>
    <row r="83" spans="1:13" ht="50.1" customHeight="1" x14ac:dyDescent="0.15">
      <c r="A83" s="23"/>
      <c r="B83" s="23"/>
      <c r="C83" s="23"/>
      <c r="D83" s="5" t="s">
        <v>1230</v>
      </c>
      <c r="E83" s="5" t="s">
        <v>1231</v>
      </c>
      <c r="F83" s="5" t="s">
        <v>1232</v>
      </c>
      <c r="G83" s="5" t="s">
        <v>1230</v>
      </c>
      <c r="H83" s="5" t="s">
        <v>1231</v>
      </c>
      <c r="I83" s="5" t="s">
        <v>1233</v>
      </c>
      <c r="J83" s="5" t="s">
        <v>1230</v>
      </c>
      <c r="K83" s="5" t="s">
        <v>1231</v>
      </c>
      <c r="L83" s="5" t="s">
        <v>1234</v>
      </c>
    </row>
    <row r="84" spans="1:13" ht="24.95" customHeight="1" x14ac:dyDescent="0.15">
      <c r="A84" s="5" t="s">
        <v>268</v>
      </c>
      <c r="B84" s="5" t="s">
        <v>375</v>
      </c>
      <c r="C84" s="5" t="s">
        <v>376</v>
      </c>
      <c r="D84" s="5" t="s">
        <v>377</v>
      </c>
      <c r="E84" s="5" t="s">
        <v>378</v>
      </c>
      <c r="F84" s="5" t="s">
        <v>415</v>
      </c>
      <c r="G84" s="5" t="s">
        <v>416</v>
      </c>
      <c r="H84" s="5" t="s">
        <v>417</v>
      </c>
      <c r="I84" s="5" t="s">
        <v>418</v>
      </c>
      <c r="J84" s="5" t="s">
        <v>513</v>
      </c>
      <c r="K84" s="5" t="s">
        <v>514</v>
      </c>
      <c r="L84" s="5" t="s">
        <v>596</v>
      </c>
    </row>
    <row r="85" spans="1:13" x14ac:dyDescent="0.15">
      <c r="A85" s="5" t="s">
        <v>52</v>
      </c>
      <c r="B85" s="5" t="s">
        <v>52</v>
      </c>
      <c r="C85" s="5" t="s">
        <v>52</v>
      </c>
      <c r="D85" s="5" t="s">
        <v>52</v>
      </c>
      <c r="E85" s="5" t="s">
        <v>52</v>
      </c>
      <c r="F85" s="5" t="s">
        <v>52</v>
      </c>
      <c r="G85" s="5" t="s">
        <v>52</v>
      </c>
      <c r="H85" s="5" t="s">
        <v>52</v>
      </c>
      <c r="I85" s="5" t="s">
        <v>52</v>
      </c>
      <c r="J85" s="5" t="s">
        <v>52</v>
      </c>
      <c r="K85" s="5" t="s">
        <v>52</v>
      </c>
      <c r="L85" s="5" t="s">
        <v>52</v>
      </c>
    </row>
    <row r="86" spans="1:13" ht="15" customHeight="1" x14ac:dyDescent="0.15"/>
    <row r="87" spans="1:13" ht="24.95" customHeight="1" x14ac:dyDescent="0.15">
      <c r="A87" s="20" t="s">
        <v>1235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ht="24.95" customHeight="1" x14ac:dyDescent="0.15"/>
    <row r="89" spans="1:13" ht="50.1" customHeight="1" x14ac:dyDescent="0.15">
      <c r="A89" s="23" t="s">
        <v>263</v>
      </c>
      <c r="B89" s="23" t="s">
        <v>34</v>
      </c>
      <c r="C89" s="23" t="s">
        <v>1194</v>
      </c>
      <c r="D89" s="23" t="s">
        <v>372</v>
      </c>
      <c r="E89" s="23"/>
      <c r="F89" s="23"/>
      <c r="G89" s="23" t="s">
        <v>373</v>
      </c>
      <c r="H89" s="23"/>
      <c r="I89" s="23"/>
      <c r="J89" s="23" t="s">
        <v>374</v>
      </c>
      <c r="K89" s="23"/>
      <c r="L89" s="23"/>
    </row>
    <row r="90" spans="1:13" ht="50.1" customHeight="1" x14ac:dyDescent="0.15">
      <c r="A90" s="23"/>
      <c r="B90" s="23"/>
      <c r="C90" s="23"/>
      <c r="D90" s="5" t="s">
        <v>1195</v>
      </c>
      <c r="E90" s="5" t="s">
        <v>1196</v>
      </c>
      <c r="F90" s="5" t="s">
        <v>1197</v>
      </c>
      <c r="G90" s="5" t="s">
        <v>1195</v>
      </c>
      <c r="H90" s="5" t="s">
        <v>1196</v>
      </c>
      <c r="I90" s="5" t="s">
        <v>1198</v>
      </c>
      <c r="J90" s="5" t="s">
        <v>1195</v>
      </c>
      <c r="K90" s="5" t="s">
        <v>1196</v>
      </c>
      <c r="L90" s="5" t="s">
        <v>1199</v>
      </c>
    </row>
    <row r="91" spans="1:13" ht="24.95" customHeight="1" x14ac:dyDescent="0.15">
      <c r="A91" s="5" t="s">
        <v>268</v>
      </c>
      <c r="B91" s="5" t="s">
        <v>375</v>
      </c>
      <c r="C91" s="5" t="s">
        <v>376</v>
      </c>
      <c r="D91" s="5" t="s">
        <v>377</v>
      </c>
      <c r="E91" s="5" t="s">
        <v>378</v>
      </c>
      <c r="F91" s="5" t="s">
        <v>415</v>
      </c>
      <c r="G91" s="5" t="s">
        <v>416</v>
      </c>
      <c r="H91" s="5" t="s">
        <v>417</v>
      </c>
      <c r="I91" s="5" t="s">
        <v>418</v>
      </c>
      <c r="J91" s="5" t="s">
        <v>513</v>
      </c>
      <c r="K91" s="5" t="s">
        <v>514</v>
      </c>
      <c r="L91" s="5" t="s">
        <v>596</v>
      </c>
    </row>
    <row r="92" spans="1:13" x14ac:dyDescent="0.15">
      <c r="A92" s="5" t="s">
        <v>52</v>
      </c>
      <c r="B92" s="5" t="s">
        <v>52</v>
      </c>
      <c r="C92" s="5" t="s">
        <v>52</v>
      </c>
      <c r="D92" s="5" t="s">
        <v>52</v>
      </c>
      <c r="E92" s="5" t="s">
        <v>52</v>
      </c>
      <c r="F92" s="5" t="s">
        <v>52</v>
      </c>
      <c r="G92" s="5" t="s">
        <v>52</v>
      </c>
      <c r="H92" s="5" t="s">
        <v>52</v>
      </c>
      <c r="I92" s="5" t="s">
        <v>52</v>
      </c>
      <c r="J92" s="5" t="s">
        <v>52</v>
      </c>
      <c r="K92" s="5" t="s">
        <v>52</v>
      </c>
      <c r="L92" s="5" t="s">
        <v>52</v>
      </c>
    </row>
  </sheetData>
  <sheetProtection password="8610" sheet="1" objects="1" scenarios="1"/>
  <mergeCells count="62">
    <mergeCell ref="A87:M87"/>
    <mergeCell ref="A89:A90"/>
    <mergeCell ref="B89:B90"/>
    <mergeCell ref="C89:C90"/>
    <mergeCell ref="D89:F89"/>
    <mergeCell ref="G89:I89"/>
    <mergeCell ref="J89:L89"/>
    <mergeCell ref="A80:L80"/>
    <mergeCell ref="A82:A83"/>
    <mergeCell ref="B82:B83"/>
    <mergeCell ref="C82:C83"/>
    <mergeCell ref="D82:F82"/>
    <mergeCell ref="G82:I82"/>
    <mergeCell ref="J82:L82"/>
    <mergeCell ref="A69:C69"/>
    <mergeCell ref="A71:M71"/>
    <mergeCell ref="A73:F73"/>
    <mergeCell ref="A75:A76"/>
    <mergeCell ref="B75:B76"/>
    <mergeCell ref="C75:C76"/>
    <mergeCell ref="A51:M51"/>
    <mergeCell ref="A53:F53"/>
    <mergeCell ref="A55:A56"/>
    <mergeCell ref="B55:B56"/>
    <mergeCell ref="C55:C56"/>
    <mergeCell ref="A42:M42"/>
    <mergeCell ref="A44:F44"/>
    <mergeCell ref="A46:A47"/>
    <mergeCell ref="B46:B47"/>
    <mergeCell ref="C46:C47"/>
    <mergeCell ref="A33:C33"/>
    <mergeCell ref="A35:L35"/>
    <mergeCell ref="A37:A38"/>
    <mergeCell ref="B37:B38"/>
    <mergeCell ref="C37:C38"/>
    <mergeCell ref="D37:F37"/>
    <mergeCell ref="G37:I37"/>
    <mergeCell ref="J37:L37"/>
    <mergeCell ref="A19:C19"/>
    <mergeCell ref="A21:L21"/>
    <mergeCell ref="A23:A24"/>
    <mergeCell ref="B23:B24"/>
    <mergeCell ref="C23:C24"/>
    <mergeCell ref="D23:F23"/>
    <mergeCell ref="G23:I23"/>
    <mergeCell ref="J23:L23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&amp;K00-00923470._16.226893</oddHeader>
    <oddFooter>&amp;L&amp;L&amp;"Verdana,Полужирный"&amp;K000000&amp;L&amp;"Verdana,Полужирный"&amp;K00-014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"/>
  <sheetViews>
    <sheetView workbookViewId="0"/>
  </sheetViews>
  <sheetFormatPr defaultRowHeight="10.5" x14ac:dyDescent="0.1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 x14ac:dyDescent="0.15">
      <c r="A1" s="30" t="s">
        <v>1236</v>
      </c>
      <c r="B1" s="30"/>
      <c r="C1" s="30"/>
      <c r="D1" s="30"/>
      <c r="E1" s="30"/>
      <c r="F1" s="30"/>
      <c r="G1" s="30"/>
      <c r="H1" s="30"/>
      <c r="I1" s="30"/>
    </row>
    <row r="2" spans="1:9" ht="24.95" customHeight="1" x14ac:dyDescent="0.15">
      <c r="A2" s="22" t="s">
        <v>1237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 x14ac:dyDescent="0.15"/>
    <row r="4" spans="1:9" ht="20.100000000000001" customHeight="1" x14ac:dyDescent="0.15">
      <c r="A4" s="35" t="s">
        <v>1238</v>
      </c>
      <c r="B4" s="35"/>
      <c r="C4" s="35"/>
      <c r="D4" s="35" t="s">
        <v>1239</v>
      </c>
      <c r="E4" s="35"/>
      <c r="F4" s="35"/>
      <c r="G4" s="35"/>
      <c r="H4" s="35"/>
      <c r="I4" s="35"/>
    </row>
    <row r="5" spans="1:9" ht="20.100000000000001" customHeight="1" x14ac:dyDescent="0.15">
      <c r="A5" s="23" t="s">
        <v>1240</v>
      </c>
      <c r="B5" s="23" t="s">
        <v>1241</v>
      </c>
      <c r="C5" s="23" t="s">
        <v>1242</v>
      </c>
      <c r="D5" s="23" t="s">
        <v>1243</v>
      </c>
      <c r="E5" s="23" t="s">
        <v>1244</v>
      </c>
      <c r="F5" s="23" t="s">
        <v>1245</v>
      </c>
      <c r="G5" s="23"/>
      <c r="H5" s="23"/>
      <c r="I5" s="23"/>
    </row>
    <row r="6" spans="1:9" ht="20.100000000000001" customHeight="1" x14ac:dyDescent="0.15">
      <c r="A6" s="23"/>
      <c r="B6" s="23"/>
      <c r="C6" s="23"/>
      <c r="D6" s="23"/>
      <c r="E6" s="23"/>
      <c r="F6" s="5" t="s">
        <v>1246</v>
      </c>
      <c r="G6" s="5" t="s">
        <v>1247</v>
      </c>
      <c r="H6" s="5" t="s">
        <v>1248</v>
      </c>
      <c r="I6" s="5" t="s">
        <v>1249</v>
      </c>
    </row>
    <row r="7" spans="1:9" ht="52.5" x14ac:dyDescent="0.15">
      <c r="A7" s="5" t="s">
        <v>1077</v>
      </c>
      <c r="B7" s="5" t="s">
        <v>268</v>
      </c>
      <c r="C7" s="6" t="s">
        <v>1250</v>
      </c>
      <c r="D7" s="6" t="s">
        <v>1251</v>
      </c>
      <c r="E7" s="5" t="s">
        <v>1252</v>
      </c>
      <c r="F7" s="8">
        <v>0</v>
      </c>
      <c r="G7" s="8">
        <v>2656.33</v>
      </c>
      <c r="H7" s="8">
        <v>2656.33</v>
      </c>
      <c r="I7" s="6" t="s">
        <v>1253</v>
      </c>
    </row>
    <row r="8" spans="1:9" ht="52.5" x14ac:dyDescent="0.15">
      <c r="A8" s="5" t="s">
        <v>1077</v>
      </c>
      <c r="B8" s="5" t="s">
        <v>268</v>
      </c>
      <c r="C8" s="6" t="s">
        <v>1250</v>
      </c>
      <c r="D8" s="6" t="s">
        <v>1251</v>
      </c>
      <c r="E8" s="5" t="s">
        <v>1254</v>
      </c>
      <c r="F8" s="8">
        <v>0</v>
      </c>
      <c r="G8" s="8">
        <v>0</v>
      </c>
      <c r="H8" s="8">
        <v>0</v>
      </c>
      <c r="I8" s="6" t="s">
        <v>1253</v>
      </c>
    </row>
    <row r="9" spans="1:9" ht="52.5" x14ac:dyDescent="0.15">
      <c r="A9" s="5" t="s">
        <v>1077</v>
      </c>
      <c r="B9" s="5" t="s">
        <v>268</v>
      </c>
      <c r="C9" s="6" t="s">
        <v>1250</v>
      </c>
      <c r="D9" s="6" t="s">
        <v>1251</v>
      </c>
      <c r="E9" s="5" t="s">
        <v>1255</v>
      </c>
      <c r="F9" s="8">
        <v>0</v>
      </c>
      <c r="G9" s="8">
        <v>0</v>
      </c>
      <c r="H9" s="8">
        <v>0</v>
      </c>
      <c r="I9" s="6" t="s">
        <v>1253</v>
      </c>
    </row>
    <row r="10" spans="1:9" ht="52.5" x14ac:dyDescent="0.15">
      <c r="A10" s="5" t="s">
        <v>1077</v>
      </c>
      <c r="B10" s="5" t="s">
        <v>268</v>
      </c>
      <c r="C10" s="6" t="s">
        <v>1256</v>
      </c>
      <c r="D10" s="6" t="s">
        <v>1251</v>
      </c>
      <c r="E10" s="5" t="s">
        <v>1252</v>
      </c>
      <c r="F10" s="8">
        <v>0</v>
      </c>
      <c r="G10" s="8">
        <v>3832.46</v>
      </c>
      <c r="H10" s="8">
        <v>3832.46</v>
      </c>
      <c r="I10" s="6" t="s">
        <v>1253</v>
      </c>
    </row>
    <row r="11" spans="1:9" ht="52.5" x14ac:dyDescent="0.15">
      <c r="A11" s="5" t="s">
        <v>1077</v>
      </c>
      <c r="B11" s="5" t="s">
        <v>268</v>
      </c>
      <c r="C11" s="6" t="s">
        <v>1256</v>
      </c>
      <c r="D11" s="6" t="s">
        <v>1251</v>
      </c>
      <c r="E11" s="5" t="s">
        <v>1254</v>
      </c>
      <c r="F11" s="8">
        <v>0</v>
      </c>
      <c r="G11" s="8">
        <v>0</v>
      </c>
      <c r="H11" s="8">
        <v>0</v>
      </c>
      <c r="I11" s="6" t="s">
        <v>1253</v>
      </c>
    </row>
    <row r="12" spans="1:9" ht="52.5" x14ac:dyDescent="0.15">
      <c r="A12" s="5" t="s">
        <v>1077</v>
      </c>
      <c r="B12" s="5" t="s">
        <v>268</v>
      </c>
      <c r="C12" s="6" t="s">
        <v>1256</v>
      </c>
      <c r="D12" s="6" t="s">
        <v>1251</v>
      </c>
      <c r="E12" s="5" t="s">
        <v>1255</v>
      </c>
      <c r="F12" s="8">
        <v>0</v>
      </c>
      <c r="G12" s="8">
        <v>0</v>
      </c>
      <c r="H12" s="8">
        <v>0</v>
      </c>
      <c r="I12" s="6" t="s">
        <v>1253</v>
      </c>
    </row>
    <row r="13" spans="1:9" ht="52.5" x14ac:dyDescent="0.15">
      <c r="A13" s="5" t="s">
        <v>1077</v>
      </c>
      <c r="B13" s="5" t="s">
        <v>268</v>
      </c>
      <c r="C13" s="6" t="s">
        <v>1257</v>
      </c>
      <c r="D13" s="6" t="s">
        <v>1251</v>
      </c>
      <c r="E13" s="5" t="s">
        <v>1252</v>
      </c>
      <c r="F13" s="8">
        <v>0</v>
      </c>
      <c r="G13" s="8">
        <v>2656.33</v>
      </c>
      <c r="H13" s="8">
        <v>2656.33</v>
      </c>
      <c r="I13" s="6" t="s">
        <v>1253</v>
      </c>
    </row>
    <row r="14" spans="1:9" ht="52.5" x14ac:dyDescent="0.15">
      <c r="A14" s="5" t="s">
        <v>1077</v>
      </c>
      <c r="B14" s="5" t="s">
        <v>268</v>
      </c>
      <c r="C14" s="6" t="s">
        <v>1257</v>
      </c>
      <c r="D14" s="6" t="s">
        <v>1251</v>
      </c>
      <c r="E14" s="5" t="s">
        <v>1254</v>
      </c>
      <c r="F14" s="8">
        <v>0</v>
      </c>
      <c r="G14" s="8">
        <v>0</v>
      </c>
      <c r="H14" s="8">
        <v>0</v>
      </c>
      <c r="I14" s="6" t="s">
        <v>1253</v>
      </c>
    </row>
    <row r="15" spans="1:9" ht="52.5" x14ac:dyDescent="0.15">
      <c r="A15" s="5" t="s">
        <v>1077</v>
      </c>
      <c r="B15" s="5" t="s">
        <v>268</v>
      </c>
      <c r="C15" s="6" t="s">
        <v>1257</v>
      </c>
      <c r="D15" s="6" t="s">
        <v>1251</v>
      </c>
      <c r="E15" s="5" t="s">
        <v>1255</v>
      </c>
      <c r="F15" s="8">
        <v>0</v>
      </c>
      <c r="G15" s="8">
        <v>0</v>
      </c>
      <c r="H15" s="8">
        <v>0</v>
      </c>
      <c r="I15" s="6" t="s">
        <v>1253</v>
      </c>
    </row>
    <row r="16" spans="1:9" ht="52.5" x14ac:dyDescent="0.15">
      <c r="A16" s="5" t="s">
        <v>1077</v>
      </c>
      <c r="B16" s="5" t="s">
        <v>268</v>
      </c>
      <c r="C16" s="6" t="s">
        <v>1258</v>
      </c>
      <c r="D16" s="6" t="s">
        <v>1251</v>
      </c>
      <c r="E16" s="5" t="s">
        <v>1252</v>
      </c>
      <c r="F16" s="8">
        <v>0</v>
      </c>
      <c r="G16" s="8">
        <v>11290.24</v>
      </c>
      <c r="H16" s="8">
        <v>11290.24</v>
      </c>
      <c r="I16" s="6" t="s">
        <v>1253</v>
      </c>
    </row>
    <row r="17" spans="1:9" ht="52.5" x14ac:dyDescent="0.15">
      <c r="A17" s="5" t="s">
        <v>1077</v>
      </c>
      <c r="B17" s="5" t="s">
        <v>268</v>
      </c>
      <c r="C17" s="6" t="s">
        <v>1258</v>
      </c>
      <c r="D17" s="6" t="s">
        <v>1251</v>
      </c>
      <c r="E17" s="5" t="s">
        <v>1254</v>
      </c>
      <c r="F17" s="8">
        <v>0</v>
      </c>
      <c r="G17" s="8">
        <v>0</v>
      </c>
      <c r="H17" s="8">
        <v>0</v>
      </c>
      <c r="I17" s="6" t="s">
        <v>1253</v>
      </c>
    </row>
    <row r="18" spans="1:9" ht="52.5" x14ac:dyDescent="0.15">
      <c r="A18" s="5" t="s">
        <v>1077</v>
      </c>
      <c r="B18" s="5" t="s">
        <v>268</v>
      </c>
      <c r="C18" s="6" t="s">
        <v>1258</v>
      </c>
      <c r="D18" s="6" t="s">
        <v>1251</v>
      </c>
      <c r="E18" s="5" t="s">
        <v>1255</v>
      </c>
      <c r="F18" s="8">
        <v>0</v>
      </c>
      <c r="G18" s="8">
        <v>0</v>
      </c>
      <c r="H18" s="8">
        <v>0</v>
      </c>
      <c r="I18" s="6" t="s">
        <v>1253</v>
      </c>
    </row>
    <row r="19" spans="1:9" ht="52.5" x14ac:dyDescent="0.15">
      <c r="A19" s="5" t="s">
        <v>1077</v>
      </c>
      <c r="B19" s="5" t="s">
        <v>268</v>
      </c>
      <c r="C19" s="6" t="s">
        <v>1259</v>
      </c>
      <c r="D19" s="6" t="s">
        <v>1251</v>
      </c>
      <c r="E19" s="5" t="s">
        <v>1252</v>
      </c>
      <c r="F19" s="8">
        <v>0</v>
      </c>
      <c r="G19" s="8">
        <v>3107.4</v>
      </c>
      <c r="H19" s="8">
        <v>3107.4</v>
      </c>
      <c r="I19" s="6" t="s">
        <v>1253</v>
      </c>
    </row>
    <row r="20" spans="1:9" ht="52.5" x14ac:dyDescent="0.15">
      <c r="A20" s="5" t="s">
        <v>1077</v>
      </c>
      <c r="B20" s="5" t="s">
        <v>268</v>
      </c>
      <c r="C20" s="6" t="s">
        <v>1259</v>
      </c>
      <c r="D20" s="6" t="s">
        <v>1251</v>
      </c>
      <c r="E20" s="5" t="s">
        <v>1254</v>
      </c>
      <c r="F20" s="8">
        <v>0</v>
      </c>
      <c r="G20" s="8">
        <v>0</v>
      </c>
      <c r="H20" s="8">
        <v>0</v>
      </c>
      <c r="I20" s="6" t="s">
        <v>1253</v>
      </c>
    </row>
    <row r="21" spans="1:9" ht="52.5" x14ac:dyDescent="0.15">
      <c r="A21" s="5" t="s">
        <v>1077</v>
      </c>
      <c r="B21" s="5" t="s">
        <v>268</v>
      </c>
      <c r="C21" s="6" t="s">
        <v>1259</v>
      </c>
      <c r="D21" s="6" t="s">
        <v>1251</v>
      </c>
      <c r="E21" s="5" t="s">
        <v>1255</v>
      </c>
      <c r="F21" s="8">
        <v>0</v>
      </c>
      <c r="G21" s="8">
        <v>0</v>
      </c>
      <c r="H21" s="8">
        <v>0</v>
      </c>
      <c r="I21" s="6" t="s">
        <v>1253</v>
      </c>
    </row>
    <row r="22" spans="1:9" ht="52.5" x14ac:dyDescent="0.15">
      <c r="A22" s="5" t="s">
        <v>1077</v>
      </c>
      <c r="B22" s="5" t="s">
        <v>268</v>
      </c>
      <c r="C22" s="6" t="s">
        <v>1260</v>
      </c>
      <c r="D22" s="6" t="s">
        <v>1251</v>
      </c>
      <c r="E22" s="5" t="s">
        <v>1252</v>
      </c>
      <c r="F22" s="8">
        <v>0</v>
      </c>
      <c r="G22" s="8">
        <v>2732.23</v>
      </c>
      <c r="H22" s="8">
        <v>2732.23</v>
      </c>
      <c r="I22" s="6" t="s">
        <v>1253</v>
      </c>
    </row>
    <row r="23" spans="1:9" ht="52.5" x14ac:dyDescent="0.15">
      <c r="A23" s="5" t="s">
        <v>1077</v>
      </c>
      <c r="B23" s="5" t="s">
        <v>268</v>
      </c>
      <c r="C23" s="6" t="s">
        <v>1260</v>
      </c>
      <c r="D23" s="6" t="s">
        <v>1251</v>
      </c>
      <c r="E23" s="5" t="s">
        <v>1254</v>
      </c>
      <c r="F23" s="8">
        <v>0</v>
      </c>
      <c r="G23" s="8">
        <v>0</v>
      </c>
      <c r="H23" s="8">
        <v>0</v>
      </c>
      <c r="I23" s="6" t="s">
        <v>1253</v>
      </c>
    </row>
    <row r="24" spans="1:9" ht="52.5" x14ac:dyDescent="0.15">
      <c r="A24" s="5" t="s">
        <v>1077</v>
      </c>
      <c r="B24" s="5" t="s">
        <v>268</v>
      </c>
      <c r="C24" s="6" t="s">
        <v>1260</v>
      </c>
      <c r="D24" s="6" t="s">
        <v>1251</v>
      </c>
      <c r="E24" s="5" t="s">
        <v>1255</v>
      </c>
      <c r="F24" s="8">
        <v>0</v>
      </c>
      <c r="G24" s="8">
        <v>0</v>
      </c>
      <c r="H24" s="8">
        <v>0</v>
      </c>
      <c r="I24" s="6" t="s">
        <v>1253</v>
      </c>
    </row>
    <row r="25" spans="1:9" ht="52.5" x14ac:dyDescent="0.15">
      <c r="A25" s="5" t="s">
        <v>1077</v>
      </c>
      <c r="B25" s="5" t="s">
        <v>268</v>
      </c>
      <c r="C25" s="6" t="s">
        <v>1261</v>
      </c>
      <c r="D25" s="6" t="s">
        <v>1251</v>
      </c>
      <c r="E25" s="5" t="s">
        <v>1252</v>
      </c>
      <c r="F25" s="8">
        <v>0</v>
      </c>
      <c r="G25" s="8">
        <v>2589.5</v>
      </c>
      <c r="H25" s="8">
        <v>2589.5</v>
      </c>
      <c r="I25" s="6" t="s">
        <v>1253</v>
      </c>
    </row>
    <row r="26" spans="1:9" ht="52.5" x14ac:dyDescent="0.15">
      <c r="A26" s="5" t="s">
        <v>1077</v>
      </c>
      <c r="B26" s="5" t="s">
        <v>268</v>
      </c>
      <c r="C26" s="6" t="s">
        <v>1261</v>
      </c>
      <c r="D26" s="6" t="s">
        <v>1251</v>
      </c>
      <c r="E26" s="5" t="s">
        <v>1254</v>
      </c>
      <c r="F26" s="8">
        <v>0</v>
      </c>
      <c r="G26" s="8">
        <v>0</v>
      </c>
      <c r="H26" s="8">
        <v>0</v>
      </c>
      <c r="I26" s="6" t="s">
        <v>1253</v>
      </c>
    </row>
    <row r="27" spans="1:9" ht="52.5" x14ac:dyDescent="0.15">
      <c r="A27" s="5" t="s">
        <v>1077</v>
      </c>
      <c r="B27" s="5" t="s">
        <v>268</v>
      </c>
      <c r="C27" s="6" t="s">
        <v>1261</v>
      </c>
      <c r="D27" s="6" t="s">
        <v>1251</v>
      </c>
      <c r="E27" s="5" t="s">
        <v>1255</v>
      </c>
      <c r="F27" s="8">
        <v>0</v>
      </c>
      <c r="G27" s="8">
        <v>0</v>
      </c>
      <c r="H27" s="8">
        <v>0</v>
      </c>
      <c r="I27" s="6" t="s">
        <v>1253</v>
      </c>
    </row>
    <row r="28" spans="1:9" ht="52.5" x14ac:dyDescent="0.15">
      <c r="A28" s="5" t="s">
        <v>1077</v>
      </c>
      <c r="B28" s="5" t="s">
        <v>268</v>
      </c>
      <c r="C28" s="6" t="s">
        <v>1262</v>
      </c>
      <c r="D28" s="6" t="s">
        <v>1251</v>
      </c>
      <c r="E28" s="5" t="s">
        <v>1252</v>
      </c>
      <c r="F28" s="8">
        <v>0</v>
      </c>
      <c r="G28" s="8">
        <v>455.37</v>
      </c>
      <c r="H28" s="8">
        <v>455.37</v>
      </c>
      <c r="I28" s="6" t="s">
        <v>1253</v>
      </c>
    </row>
    <row r="29" spans="1:9" ht="52.5" x14ac:dyDescent="0.15">
      <c r="A29" s="5" t="s">
        <v>1077</v>
      </c>
      <c r="B29" s="5" t="s">
        <v>268</v>
      </c>
      <c r="C29" s="6" t="s">
        <v>1262</v>
      </c>
      <c r="D29" s="6" t="s">
        <v>1251</v>
      </c>
      <c r="E29" s="5" t="s">
        <v>1254</v>
      </c>
      <c r="F29" s="8">
        <v>0</v>
      </c>
      <c r="G29" s="8">
        <v>0</v>
      </c>
      <c r="H29" s="8">
        <v>0</v>
      </c>
      <c r="I29" s="6" t="s">
        <v>1253</v>
      </c>
    </row>
    <row r="30" spans="1:9" ht="52.5" x14ac:dyDescent="0.15">
      <c r="A30" s="5" t="s">
        <v>1077</v>
      </c>
      <c r="B30" s="5" t="s">
        <v>268</v>
      </c>
      <c r="C30" s="6" t="s">
        <v>1262</v>
      </c>
      <c r="D30" s="6" t="s">
        <v>1251</v>
      </c>
      <c r="E30" s="5" t="s">
        <v>1255</v>
      </c>
      <c r="F30" s="8">
        <v>0</v>
      </c>
      <c r="G30" s="8">
        <v>0</v>
      </c>
      <c r="H30" s="8">
        <v>0</v>
      </c>
      <c r="I30" s="6" t="s">
        <v>1253</v>
      </c>
    </row>
    <row r="31" spans="1:9" ht="63" x14ac:dyDescent="0.15">
      <c r="A31" s="5" t="s">
        <v>1077</v>
      </c>
      <c r="B31" s="5" t="s">
        <v>268</v>
      </c>
      <c r="C31" s="6" t="s">
        <v>1263</v>
      </c>
      <c r="D31" s="6" t="s">
        <v>1251</v>
      </c>
      <c r="E31" s="5" t="s">
        <v>1252</v>
      </c>
      <c r="F31" s="8">
        <v>0</v>
      </c>
      <c r="G31" s="8">
        <v>3567.07</v>
      </c>
      <c r="H31" s="8">
        <v>3567.07</v>
      </c>
      <c r="I31" s="6" t="s">
        <v>1253</v>
      </c>
    </row>
    <row r="32" spans="1:9" ht="63" x14ac:dyDescent="0.15">
      <c r="A32" s="5" t="s">
        <v>1077</v>
      </c>
      <c r="B32" s="5" t="s">
        <v>268</v>
      </c>
      <c r="C32" s="6" t="s">
        <v>1263</v>
      </c>
      <c r="D32" s="6" t="s">
        <v>1251</v>
      </c>
      <c r="E32" s="5" t="s">
        <v>1254</v>
      </c>
      <c r="F32" s="8">
        <v>0</v>
      </c>
      <c r="G32" s="8">
        <v>0</v>
      </c>
      <c r="H32" s="8">
        <v>0</v>
      </c>
      <c r="I32" s="6" t="s">
        <v>1253</v>
      </c>
    </row>
    <row r="33" spans="1:9" ht="63" x14ac:dyDescent="0.15">
      <c r="A33" s="5" t="s">
        <v>1077</v>
      </c>
      <c r="B33" s="5" t="s">
        <v>268</v>
      </c>
      <c r="C33" s="6" t="s">
        <v>1263</v>
      </c>
      <c r="D33" s="6" t="s">
        <v>1251</v>
      </c>
      <c r="E33" s="5" t="s">
        <v>1255</v>
      </c>
      <c r="F33" s="8">
        <v>0</v>
      </c>
      <c r="G33" s="8">
        <v>0</v>
      </c>
      <c r="H33" s="8">
        <v>0</v>
      </c>
      <c r="I33" s="6" t="s">
        <v>1253</v>
      </c>
    </row>
    <row r="34" spans="1:9" ht="42" x14ac:dyDescent="0.15">
      <c r="A34" s="5" t="s">
        <v>1077</v>
      </c>
      <c r="B34" s="5" t="s">
        <v>268</v>
      </c>
      <c r="C34" s="6" t="s">
        <v>1264</v>
      </c>
      <c r="D34" s="6" t="s">
        <v>1251</v>
      </c>
      <c r="E34" s="5" t="s">
        <v>1252</v>
      </c>
      <c r="F34" s="8">
        <v>0</v>
      </c>
      <c r="G34" s="8">
        <v>2113.0700000000002</v>
      </c>
      <c r="H34" s="8">
        <v>2113.0700000000002</v>
      </c>
      <c r="I34" s="6" t="s">
        <v>1253</v>
      </c>
    </row>
    <row r="35" spans="1:9" ht="42" x14ac:dyDescent="0.15">
      <c r="A35" s="5" t="s">
        <v>1077</v>
      </c>
      <c r="B35" s="5" t="s">
        <v>268</v>
      </c>
      <c r="C35" s="6" t="s">
        <v>1264</v>
      </c>
      <c r="D35" s="6" t="s">
        <v>1251</v>
      </c>
      <c r="E35" s="5" t="s">
        <v>1254</v>
      </c>
      <c r="F35" s="8">
        <v>0</v>
      </c>
      <c r="G35" s="8">
        <v>0</v>
      </c>
      <c r="H35" s="8">
        <v>0</v>
      </c>
      <c r="I35" s="6" t="s">
        <v>1253</v>
      </c>
    </row>
    <row r="36" spans="1:9" ht="42" x14ac:dyDescent="0.15">
      <c r="A36" s="5" t="s">
        <v>1077</v>
      </c>
      <c r="B36" s="5" t="s">
        <v>268</v>
      </c>
      <c r="C36" s="6" t="s">
        <v>1264</v>
      </c>
      <c r="D36" s="6" t="s">
        <v>1251</v>
      </c>
      <c r="E36" s="5" t="s">
        <v>1255</v>
      </c>
      <c r="F36" s="8">
        <v>0</v>
      </c>
      <c r="G36" s="8">
        <v>0</v>
      </c>
      <c r="H36" s="8">
        <v>0</v>
      </c>
      <c r="I36" s="6" t="s">
        <v>1253</v>
      </c>
    </row>
    <row r="37" spans="1:9" ht="52.5" x14ac:dyDescent="0.15">
      <c r="A37" s="5" t="s">
        <v>1077</v>
      </c>
      <c r="B37" s="5" t="s">
        <v>375</v>
      </c>
      <c r="C37" s="6" t="s">
        <v>1250</v>
      </c>
      <c r="D37" s="6" t="s">
        <v>1265</v>
      </c>
      <c r="E37" s="5" t="s">
        <v>1252</v>
      </c>
      <c r="F37" s="8">
        <v>11737.36</v>
      </c>
      <c r="G37" s="8">
        <v>9082.15</v>
      </c>
      <c r="H37" s="8">
        <v>-2655.21</v>
      </c>
      <c r="I37" s="6" t="s">
        <v>1253</v>
      </c>
    </row>
    <row r="38" spans="1:9" ht="52.5" x14ac:dyDescent="0.15">
      <c r="A38" s="5" t="s">
        <v>1077</v>
      </c>
      <c r="B38" s="5" t="s">
        <v>375</v>
      </c>
      <c r="C38" s="6" t="s">
        <v>1250</v>
      </c>
      <c r="D38" s="6" t="s">
        <v>1265</v>
      </c>
      <c r="E38" s="5" t="s">
        <v>1254</v>
      </c>
      <c r="F38" s="8">
        <v>11738.48</v>
      </c>
      <c r="G38" s="8">
        <v>11738.48</v>
      </c>
      <c r="H38" s="8">
        <v>0</v>
      </c>
      <c r="I38" s="6" t="s">
        <v>1253</v>
      </c>
    </row>
    <row r="39" spans="1:9" ht="52.5" x14ac:dyDescent="0.15">
      <c r="A39" s="5" t="s">
        <v>1077</v>
      </c>
      <c r="B39" s="5" t="s">
        <v>375</v>
      </c>
      <c r="C39" s="6" t="s">
        <v>1250</v>
      </c>
      <c r="D39" s="6" t="s">
        <v>1265</v>
      </c>
      <c r="E39" s="5" t="s">
        <v>1255</v>
      </c>
      <c r="F39" s="8">
        <v>11738.48</v>
      </c>
      <c r="G39" s="8">
        <v>11738.48</v>
      </c>
      <c r="H39" s="8">
        <v>0</v>
      </c>
      <c r="I39" s="6" t="s">
        <v>1253</v>
      </c>
    </row>
    <row r="40" spans="1:9" ht="52.5" x14ac:dyDescent="0.15">
      <c r="A40" s="5" t="s">
        <v>1077</v>
      </c>
      <c r="B40" s="5" t="s">
        <v>375</v>
      </c>
      <c r="C40" s="6" t="s">
        <v>1258</v>
      </c>
      <c r="D40" s="6" t="s">
        <v>1265</v>
      </c>
      <c r="E40" s="5" t="s">
        <v>1252</v>
      </c>
      <c r="F40" s="8">
        <v>49887.4</v>
      </c>
      <c r="G40" s="8">
        <v>38601.93</v>
      </c>
      <c r="H40" s="8">
        <v>-11285.47</v>
      </c>
      <c r="I40" s="6" t="s">
        <v>1253</v>
      </c>
    </row>
    <row r="41" spans="1:9" ht="52.5" x14ac:dyDescent="0.15">
      <c r="A41" s="5" t="s">
        <v>1077</v>
      </c>
      <c r="B41" s="5" t="s">
        <v>375</v>
      </c>
      <c r="C41" s="6" t="s">
        <v>1258</v>
      </c>
      <c r="D41" s="6" t="s">
        <v>1265</v>
      </c>
      <c r="E41" s="5" t="s">
        <v>1254</v>
      </c>
      <c r="F41" s="8">
        <v>49892.160000000003</v>
      </c>
      <c r="G41" s="8">
        <v>49892.160000000003</v>
      </c>
      <c r="H41" s="8">
        <v>0</v>
      </c>
      <c r="I41" s="6" t="s">
        <v>1253</v>
      </c>
    </row>
    <row r="42" spans="1:9" ht="52.5" x14ac:dyDescent="0.15">
      <c r="A42" s="5" t="s">
        <v>1077</v>
      </c>
      <c r="B42" s="5" t="s">
        <v>375</v>
      </c>
      <c r="C42" s="6" t="s">
        <v>1258</v>
      </c>
      <c r="D42" s="6" t="s">
        <v>1265</v>
      </c>
      <c r="E42" s="5" t="s">
        <v>1255</v>
      </c>
      <c r="F42" s="8">
        <v>49892.160000000003</v>
      </c>
      <c r="G42" s="8">
        <v>49892.160000000003</v>
      </c>
      <c r="H42" s="8">
        <v>0</v>
      </c>
      <c r="I42" s="6" t="s">
        <v>1253</v>
      </c>
    </row>
    <row r="43" spans="1:9" ht="52.5" x14ac:dyDescent="0.15">
      <c r="A43" s="5" t="s">
        <v>1077</v>
      </c>
      <c r="B43" s="5" t="s">
        <v>375</v>
      </c>
      <c r="C43" s="6" t="s">
        <v>1259</v>
      </c>
      <c r="D43" s="6" t="s">
        <v>1265</v>
      </c>
      <c r="E43" s="5" t="s">
        <v>1252</v>
      </c>
      <c r="F43" s="8">
        <v>13730.48</v>
      </c>
      <c r="G43" s="8">
        <v>10624.39</v>
      </c>
      <c r="H43" s="8">
        <v>-3106.09</v>
      </c>
      <c r="I43" s="6" t="s">
        <v>1253</v>
      </c>
    </row>
    <row r="44" spans="1:9" ht="52.5" x14ac:dyDescent="0.15">
      <c r="A44" s="5" t="s">
        <v>1077</v>
      </c>
      <c r="B44" s="5" t="s">
        <v>375</v>
      </c>
      <c r="C44" s="6" t="s">
        <v>1259</v>
      </c>
      <c r="D44" s="6" t="s">
        <v>1265</v>
      </c>
      <c r="E44" s="5" t="s">
        <v>1254</v>
      </c>
      <c r="F44" s="8">
        <v>13731.79</v>
      </c>
      <c r="G44" s="8">
        <v>13731.79</v>
      </c>
      <c r="H44" s="8">
        <v>0</v>
      </c>
      <c r="I44" s="6" t="s">
        <v>1253</v>
      </c>
    </row>
    <row r="45" spans="1:9" ht="52.5" x14ac:dyDescent="0.15">
      <c r="A45" s="5" t="s">
        <v>1077</v>
      </c>
      <c r="B45" s="5" t="s">
        <v>375</v>
      </c>
      <c r="C45" s="6" t="s">
        <v>1259</v>
      </c>
      <c r="D45" s="6" t="s">
        <v>1265</v>
      </c>
      <c r="E45" s="5" t="s">
        <v>1255</v>
      </c>
      <c r="F45" s="8">
        <v>13731.79</v>
      </c>
      <c r="G45" s="8">
        <v>13731.79</v>
      </c>
      <c r="H45" s="8">
        <v>0</v>
      </c>
      <c r="I45" s="6" t="s">
        <v>1253</v>
      </c>
    </row>
    <row r="46" spans="1:9" ht="52.5" x14ac:dyDescent="0.15">
      <c r="A46" s="5" t="s">
        <v>1077</v>
      </c>
      <c r="B46" s="5" t="s">
        <v>375</v>
      </c>
      <c r="C46" s="6" t="s">
        <v>1260</v>
      </c>
      <c r="D46" s="6" t="s">
        <v>1265</v>
      </c>
      <c r="E46" s="5" t="s">
        <v>1252</v>
      </c>
      <c r="F46" s="8">
        <v>12072.71</v>
      </c>
      <c r="G46" s="8">
        <v>9341.64</v>
      </c>
      <c r="H46" s="8">
        <v>-2731.07</v>
      </c>
      <c r="I46" s="6" t="s">
        <v>1253</v>
      </c>
    </row>
    <row r="47" spans="1:9" ht="52.5" x14ac:dyDescent="0.15">
      <c r="A47" s="5" t="s">
        <v>1077</v>
      </c>
      <c r="B47" s="5" t="s">
        <v>375</v>
      </c>
      <c r="C47" s="6" t="s">
        <v>1260</v>
      </c>
      <c r="D47" s="6" t="s">
        <v>1265</v>
      </c>
      <c r="E47" s="5" t="s">
        <v>1254</v>
      </c>
      <c r="F47" s="8">
        <v>12073.87</v>
      </c>
      <c r="G47" s="8">
        <v>12073.87</v>
      </c>
      <c r="H47" s="8">
        <v>0</v>
      </c>
      <c r="I47" s="6" t="s">
        <v>1253</v>
      </c>
    </row>
    <row r="48" spans="1:9" ht="52.5" x14ac:dyDescent="0.15">
      <c r="A48" s="5" t="s">
        <v>1077</v>
      </c>
      <c r="B48" s="5" t="s">
        <v>375</v>
      </c>
      <c r="C48" s="6" t="s">
        <v>1260</v>
      </c>
      <c r="D48" s="6" t="s">
        <v>1265</v>
      </c>
      <c r="E48" s="5" t="s">
        <v>1255</v>
      </c>
      <c r="F48" s="8">
        <v>12073.87</v>
      </c>
      <c r="G48" s="8">
        <v>12073.87</v>
      </c>
      <c r="H48" s="8">
        <v>0</v>
      </c>
      <c r="I48" s="6" t="s">
        <v>1253</v>
      </c>
    </row>
    <row r="49" spans="1:9" ht="52.5" x14ac:dyDescent="0.15">
      <c r="A49" s="5" t="s">
        <v>1077</v>
      </c>
      <c r="B49" s="5" t="s">
        <v>375</v>
      </c>
      <c r="C49" s="6" t="s">
        <v>1257</v>
      </c>
      <c r="D49" s="6" t="s">
        <v>1265</v>
      </c>
      <c r="E49" s="5" t="s">
        <v>1252</v>
      </c>
      <c r="F49" s="8">
        <v>11737.36</v>
      </c>
      <c r="G49" s="8">
        <v>9082.15</v>
      </c>
      <c r="H49" s="8">
        <v>-2655.21</v>
      </c>
      <c r="I49" s="6" t="s">
        <v>1253</v>
      </c>
    </row>
    <row r="50" spans="1:9" ht="52.5" x14ac:dyDescent="0.15">
      <c r="A50" s="5" t="s">
        <v>1077</v>
      </c>
      <c r="B50" s="5" t="s">
        <v>375</v>
      </c>
      <c r="C50" s="6" t="s">
        <v>1257</v>
      </c>
      <c r="D50" s="6" t="s">
        <v>1265</v>
      </c>
      <c r="E50" s="5" t="s">
        <v>1254</v>
      </c>
      <c r="F50" s="8">
        <v>11738.48</v>
      </c>
      <c r="G50" s="8">
        <v>11738.48</v>
      </c>
      <c r="H50" s="8">
        <v>0</v>
      </c>
      <c r="I50" s="6" t="s">
        <v>1253</v>
      </c>
    </row>
    <row r="51" spans="1:9" ht="52.5" x14ac:dyDescent="0.15">
      <c r="A51" s="5" t="s">
        <v>1077</v>
      </c>
      <c r="B51" s="5" t="s">
        <v>375</v>
      </c>
      <c r="C51" s="6" t="s">
        <v>1257</v>
      </c>
      <c r="D51" s="6" t="s">
        <v>1265</v>
      </c>
      <c r="E51" s="5" t="s">
        <v>1255</v>
      </c>
      <c r="F51" s="8">
        <v>11738.48</v>
      </c>
      <c r="G51" s="8">
        <v>11738.48</v>
      </c>
      <c r="H51" s="8">
        <v>0</v>
      </c>
      <c r="I51" s="6" t="s">
        <v>1253</v>
      </c>
    </row>
    <row r="52" spans="1:9" ht="52.5" x14ac:dyDescent="0.15">
      <c r="A52" s="5" t="s">
        <v>1077</v>
      </c>
      <c r="B52" s="5" t="s">
        <v>375</v>
      </c>
      <c r="C52" s="6" t="s">
        <v>1262</v>
      </c>
      <c r="D52" s="6" t="s">
        <v>1265</v>
      </c>
      <c r="E52" s="5" t="s">
        <v>1252</v>
      </c>
      <c r="F52" s="8">
        <v>2012.12</v>
      </c>
      <c r="G52" s="8">
        <v>1556.94</v>
      </c>
      <c r="H52" s="8">
        <v>-455.18</v>
      </c>
      <c r="I52" s="6" t="s">
        <v>1253</v>
      </c>
    </row>
    <row r="53" spans="1:9" ht="52.5" x14ac:dyDescent="0.15">
      <c r="A53" s="5" t="s">
        <v>1077</v>
      </c>
      <c r="B53" s="5" t="s">
        <v>375</v>
      </c>
      <c r="C53" s="6" t="s">
        <v>1262</v>
      </c>
      <c r="D53" s="6" t="s">
        <v>1265</v>
      </c>
      <c r="E53" s="5" t="s">
        <v>1254</v>
      </c>
      <c r="F53" s="8">
        <v>2012.31</v>
      </c>
      <c r="G53" s="8">
        <v>2012.31</v>
      </c>
      <c r="H53" s="8">
        <v>0</v>
      </c>
      <c r="I53" s="6" t="s">
        <v>1253</v>
      </c>
    </row>
    <row r="54" spans="1:9" ht="52.5" x14ac:dyDescent="0.15">
      <c r="A54" s="5" t="s">
        <v>1077</v>
      </c>
      <c r="B54" s="5" t="s">
        <v>375</v>
      </c>
      <c r="C54" s="6" t="s">
        <v>1262</v>
      </c>
      <c r="D54" s="6" t="s">
        <v>1265</v>
      </c>
      <c r="E54" s="5" t="s">
        <v>1255</v>
      </c>
      <c r="F54" s="8">
        <v>2012.31</v>
      </c>
      <c r="G54" s="8">
        <v>2012.31</v>
      </c>
      <c r="H54" s="8">
        <v>0</v>
      </c>
      <c r="I54" s="6" t="s">
        <v>1253</v>
      </c>
    </row>
    <row r="55" spans="1:9" ht="63" x14ac:dyDescent="0.15">
      <c r="A55" s="5" t="s">
        <v>1077</v>
      </c>
      <c r="B55" s="5" t="s">
        <v>375</v>
      </c>
      <c r="C55" s="6" t="s">
        <v>1263</v>
      </c>
      <c r="D55" s="6" t="s">
        <v>1265</v>
      </c>
      <c r="E55" s="5" t="s">
        <v>1252</v>
      </c>
      <c r="F55" s="8">
        <v>15761.6</v>
      </c>
      <c r="G55" s="8">
        <v>12196.03</v>
      </c>
      <c r="H55" s="8">
        <v>-3565.57</v>
      </c>
      <c r="I55" s="6" t="s">
        <v>1253</v>
      </c>
    </row>
    <row r="56" spans="1:9" ht="63" x14ac:dyDescent="0.15">
      <c r="A56" s="5" t="s">
        <v>1077</v>
      </c>
      <c r="B56" s="5" t="s">
        <v>375</v>
      </c>
      <c r="C56" s="6" t="s">
        <v>1263</v>
      </c>
      <c r="D56" s="6" t="s">
        <v>1265</v>
      </c>
      <c r="E56" s="5" t="s">
        <v>1254</v>
      </c>
      <c r="F56" s="8">
        <v>15763.1</v>
      </c>
      <c r="G56" s="8">
        <v>15763.1</v>
      </c>
      <c r="H56" s="8">
        <v>0</v>
      </c>
      <c r="I56" s="6" t="s">
        <v>1253</v>
      </c>
    </row>
    <row r="57" spans="1:9" ht="63" x14ac:dyDescent="0.15">
      <c r="A57" s="5" t="s">
        <v>1077</v>
      </c>
      <c r="B57" s="5" t="s">
        <v>375</v>
      </c>
      <c r="C57" s="6" t="s">
        <v>1263</v>
      </c>
      <c r="D57" s="6" t="s">
        <v>1265</v>
      </c>
      <c r="E57" s="5" t="s">
        <v>1255</v>
      </c>
      <c r="F57" s="8">
        <v>15763.1</v>
      </c>
      <c r="G57" s="8">
        <v>15763.1</v>
      </c>
      <c r="H57" s="8">
        <v>0</v>
      </c>
      <c r="I57" s="6" t="s">
        <v>1253</v>
      </c>
    </row>
    <row r="58" spans="1:9" ht="42" x14ac:dyDescent="0.15">
      <c r="A58" s="5" t="s">
        <v>1077</v>
      </c>
      <c r="B58" s="5" t="s">
        <v>375</v>
      </c>
      <c r="C58" s="6" t="s">
        <v>1264</v>
      </c>
      <c r="D58" s="6" t="s">
        <v>1265</v>
      </c>
      <c r="E58" s="5" t="s">
        <v>1252</v>
      </c>
      <c r="F58" s="8">
        <v>9351.65</v>
      </c>
      <c r="G58" s="8">
        <v>7224.71</v>
      </c>
      <c r="H58" s="8">
        <v>-2126.94</v>
      </c>
      <c r="I58" s="6" t="s">
        <v>1253</v>
      </c>
    </row>
    <row r="59" spans="1:9" ht="42" x14ac:dyDescent="0.15">
      <c r="A59" s="5" t="s">
        <v>1077</v>
      </c>
      <c r="B59" s="5" t="s">
        <v>375</v>
      </c>
      <c r="C59" s="6" t="s">
        <v>1264</v>
      </c>
      <c r="D59" s="6" t="s">
        <v>1265</v>
      </c>
      <c r="E59" s="5" t="s">
        <v>1254</v>
      </c>
      <c r="F59" s="8">
        <v>9337.7800000000007</v>
      </c>
      <c r="G59" s="8">
        <v>9337.7800000000007</v>
      </c>
      <c r="H59" s="8">
        <v>0</v>
      </c>
      <c r="I59" s="6" t="s">
        <v>1253</v>
      </c>
    </row>
    <row r="60" spans="1:9" ht="42" x14ac:dyDescent="0.15">
      <c r="A60" s="5" t="s">
        <v>1077</v>
      </c>
      <c r="B60" s="5" t="s">
        <v>375</v>
      </c>
      <c r="C60" s="6" t="s">
        <v>1264</v>
      </c>
      <c r="D60" s="6" t="s">
        <v>1265</v>
      </c>
      <c r="E60" s="5" t="s">
        <v>1255</v>
      </c>
      <c r="F60" s="8">
        <v>9337.7800000000007</v>
      </c>
      <c r="G60" s="8">
        <v>9337.7800000000007</v>
      </c>
      <c r="H60" s="8">
        <v>0</v>
      </c>
      <c r="I60" s="6" t="s">
        <v>1253</v>
      </c>
    </row>
    <row r="61" spans="1:9" ht="52.5" x14ac:dyDescent="0.15">
      <c r="A61" s="5" t="s">
        <v>1077</v>
      </c>
      <c r="B61" s="5" t="s">
        <v>375</v>
      </c>
      <c r="C61" s="6" t="s">
        <v>1256</v>
      </c>
      <c r="D61" s="6" t="s">
        <v>1265</v>
      </c>
      <c r="E61" s="5" t="s">
        <v>1252</v>
      </c>
      <c r="F61" s="8">
        <v>16934.259999999998</v>
      </c>
      <c r="G61" s="8">
        <v>13103.41</v>
      </c>
      <c r="H61" s="8">
        <v>-3830.85</v>
      </c>
      <c r="I61" s="6" t="s">
        <v>1253</v>
      </c>
    </row>
    <row r="62" spans="1:9" ht="52.5" x14ac:dyDescent="0.15">
      <c r="A62" s="5" t="s">
        <v>1077</v>
      </c>
      <c r="B62" s="5" t="s">
        <v>375</v>
      </c>
      <c r="C62" s="6" t="s">
        <v>1256</v>
      </c>
      <c r="D62" s="6" t="s">
        <v>1265</v>
      </c>
      <c r="E62" s="5" t="s">
        <v>1254</v>
      </c>
      <c r="F62" s="8">
        <v>16935.87</v>
      </c>
      <c r="G62" s="8">
        <v>16935.87</v>
      </c>
      <c r="H62" s="8">
        <v>0</v>
      </c>
      <c r="I62" s="6" t="s">
        <v>1253</v>
      </c>
    </row>
    <row r="63" spans="1:9" ht="52.5" x14ac:dyDescent="0.15">
      <c r="A63" s="5" t="s">
        <v>1077</v>
      </c>
      <c r="B63" s="5" t="s">
        <v>375</v>
      </c>
      <c r="C63" s="6" t="s">
        <v>1256</v>
      </c>
      <c r="D63" s="6" t="s">
        <v>1265</v>
      </c>
      <c r="E63" s="5" t="s">
        <v>1255</v>
      </c>
      <c r="F63" s="8">
        <v>16935.87</v>
      </c>
      <c r="G63" s="8">
        <v>16935.87</v>
      </c>
      <c r="H63" s="8">
        <v>0</v>
      </c>
      <c r="I63" s="6" t="s">
        <v>1253</v>
      </c>
    </row>
    <row r="64" spans="1:9" ht="52.5" x14ac:dyDescent="0.15">
      <c r="A64" s="5" t="s">
        <v>1077</v>
      </c>
      <c r="B64" s="5" t="s">
        <v>375</v>
      </c>
      <c r="C64" s="6" t="s">
        <v>1261</v>
      </c>
      <c r="D64" s="6" t="s">
        <v>1265</v>
      </c>
      <c r="E64" s="5" t="s">
        <v>1252</v>
      </c>
      <c r="F64" s="8">
        <v>11442.06</v>
      </c>
      <c r="G64" s="8">
        <v>8853.65</v>
      </c>
      <c r="H64" s="8">
        <v>-2588.41</v>
      </c>
      <c r="I64" s="6" t="s">
        <v>1253</v>
      </c>
    </row>
    <row r="65" spans="1:9" ht="52.5" x14ac:dyDescent="0.15">
      <c r="A65" s="5" t="s">
        <v>1077</v>
      </c>
      <c r="B65" s="5" t="s">
        <v>375</v>
      </c>
      <c r="C65" s="6" t="s">
        <v>1261</v>
      </c>
      <c r="D65" s="6" t="s">
        <v>1265</v>
      </c>
      <c r="E65" s="5" t="s">
        <v>1254</v>
      </c>
      <c r="F65" s="8">
        <v>11443.16</v>
      </c>
      <c r="G65" s="8">
        <v>11443.16</v>
      </c>
      <c r="H65" s="8">
        <v>0</v>
      </c>
      <c r="I65" s="6" t="s">
        <v>1253</v>
      </c>
    </row>
    <row r="66" spans="1:9" ht="52.5" x14ac:dyDescent="0.15">
      <c r="A66" s="5" t="s">
        <v>1077</v>
      </c>
      <c r="B66" s="5" t="s">
        <v>375</v>
      </c>
      <c r="C66" s="6" t="s">
        <v>1261</v>
      </c>
      <c r="D66" s="6" t="s">
        <v>1265</v>
      </c>
      <c r="E66" s="5" t="s">
        <v>1255</v>
      </c>
      <c r="F66" s="8">
        <v>11443.16</v>
      </c>
      <c r="G66" s="8">
        <v>11443.16</v>
      </c>
      <c r="H66" s="8">
        <v>0</v>
      </c>
      <c r="I66" s="6" t="s">
        <v>1253</v>
      </c>
    </row>
    <row r="67" spans="1:9" ht="20.100000000000001" customHeight="1" x14ac:dyDescent="0.15">
      <c r="A67" s="34" t="s">
        <v>1203</v>
      </c>
      <c r="B67" s="34"/>
      <c r="C67" s="34"/>
      <c r="D67" s="34"/>
      <c r="E67" s="34"/>
      <c r="F67" s="10">
        <f>SUM(F7:F66)</f>
        <v>464000.99999999994</v>
      </c>
      <c r="G67" s="10">
        <f>SUM(G7:G66)</f>
        <v>464001</v>
      </c>
      <c r="H67" s="10">
        <f>SUM(H7:H66)</f>
        <v>4.5474735088646412E-13</v>
      </c>
    </row>
    <row r="68" spans="1:9" ht="20.100000000000001" customHeight="1" x14ac:dyDescent="0.15"/>
    <row r="69" spans="1:9" ht="20.100000000000001" customHeight="1" x14ac:dyDescent="0.15">
      <c r="A69" s="35" t="s">
        <v>1238</v>
      </c>
      <c r="B69" s="35"/>
      <c r="C69" s="35"/>
      <c r="D69" s="35" t="s">
        <v>527</v>
      </c>
      <c r="E69" s="35"/>
      <c r="F69" s="35"/>
      <c r="G69" s="35"/>
      <c r="H69" s="35"/>
      <c r="I69" s="35"/>
    </row>
    <row r="70" spans="1:9" ht="20.100000000000001" customHeight="1" x14ac:dyDescent="0.15">
      <c r="A70" s="23" t="s">
        <v>1240</v>
      </c>
      <c r="B70" s="23" t="s">
        <v>1241</v>
      </c>
      <c r="C70" s="23" t="s">
        <v>1242</v>
      </c>
      <c r="D70" s="23" t="s">
        <v>1243</v>
      </c>
      <c r="E70" s="23" t="s">
        <v>1244</v>
      </c>
      <c r="F70" s="23" t="s">
        <v>1245</v>
      </c>
      <c r="G70" s="23"/>
      <c r="H70" s="23"/>
      <c r="I70" s="23"/>
    </row>
    <row r="71" spans="1:9" ht="20.100000000000001" customHeight="1" x14ac:dyDescent="0.15">
      <c r="A71" s="23"/>
      <c r="B71" s="23"/>
      <c r="C71" s="23"/>
      <c r="D71" s="23"/>
      <c r="E71" s="23"/>
      <c r="F71" s="5" t="s">
        <v>1246</v>
      </c>
      <c r="G71" s="5" t="s">
        <v>1247</v>
      </c>
      <c r="H71" s="5" t="s">
        <v>1248</v>
      </c>
      <c r="I71" s="5" t="s">
        <v>1249</v>
      </c>
    </row>
    <row r="72" spans="1:9" ht="20.100000000000001" customHeight="1" x14ac:dyDescent="0.15">
      <c r="A72" s="23" t="s">
        <v>1266</v>
      </c>
      <c r="B72" s="23"/>
      <c r="C72" s="23"/>
      <c r="D72" s="23"/>
      <c r="E72" s="23"/>
      <c r="F72" s="23"/>
      <c r="G72" s="23"/>
      <c r="H72" s="23"/>
      <c r="I72" s="23"/>
    </row>
    <row r="73" spans="1:9" ht="20.100000000000001" customHeight="1" x14ac:dyDescent="0.15"/>
    <row r="74" spans="1:9" ht="20.100000000000001" customHeight="1" x14ac:dyDescent="0.15">
      <c r="A74" s="35" t="s">
        <v>1238</v>
      </c>
      <c r="B74" s="35"/>
      <c r="C74" s="35"/>
      <c r="D74" s="35" t="s">
        <v>528</v>
      </c>
      <c r="E74" s="35"/>
      <c r="F74" s="35"/>
      <c r="G74" s="35"/>
      <c r="H74" s="35"/>
      <c r="I74" s="35"/>
    </row>
    <row r="75" spans="1:9" ht="20.100000000000001" customHeight="1" x14ac:dyDescent="0.15">
      <c r="A75" s="23" t="s">
        <v>1240</v>
      </c>
      <c r="B75" s="23" t="s">
        <v>1241</v>
      </c>
      <c r="C75" s="23" t="s">
        <v>1242</v>
      </c>
      <c r="D75" s="23" t="s">
        <v>1243</v>
      </c>
      <c r="E75" s="23" t="s">
        <v>1244</v>
      </c>
      <c r="F75" s="23" t="s">
        <v>1245</v>
      </c>
      <c r="G75" s="23"/>
      <c r="H75" s="23"/>
      <c r="I75" s="23"/>
    </row>
    <row r="76" spans="1:9" ht="20.100000000000001" customHeight="1" x14ac:dyDescent="0.15">
      <c r="A76" s="23"/>
      <c r="B76" s="23"/>
      <c r="C76" s="23"/>
      <c r="D76" s="23"/>
      <c r="E76" s="23"/>
      <c r="F76" s="5" t="s">
        <v>1246</v>
      </c>
      <c r="G76" s="5" t="s">
        <v>1247</v>
      </c>
      <c r="H76" s="5" t="s">
        <v>1248</v>
      </c>
      <c r="I76" s="5" t="s">
        <v>1249</v>
      </c>
    </row>
    <row r="77" spans="1:9" ht="21" x14ac:dyDescent="0.15">
      <c r="A77" s="5" t="s">
        <v>988</v>
      </c>
      <c r="B77" s="5" t="s">
        <v>415</v>
      </c>
      <c r="C77" s="6" t="s">
        <v>1267</v>
      </c>
      <c r="D77" s="6" t="s">
        <v>1268</v>
      </c>
      <c r="E77" s="5" t="s">
        <v>1252</v>
      </c>
      <c r="F77" s="8">
        <v>0</v>
      </c>
      <c r="G77" s="8">
        <v>12000</v>
      </c>
      <c r="H77" s="8">
        <v>12000</v>
      </c>
      <c r="I77" s="6" t="s">
        <v>1269</v>
      </c>
    </row>
    <row r="78" spans="1:9" ht="21" x14ac:dyDescent="0.15">
      <c r="A78" s="5" t="s">
        <v>988</v>
      </c>
      <c r="B78" s="5" t="s">
        <v>415</v>
      </c>
      <c r="C78" s="6" t="s">
        <v>1267</v>
      </c>
      <c r="D78" s="6" t="s">
        <v>1268</v>
      </c>
      <c r="E78" s="5" t="s">
        <v>1254</v>
      </c>
      <c r="F78" s="8">
        <v>0</v>
      </c>
      <c r="G78" s="8">
        <v>0</v>
      </c>
      <c r="H78" s="8">
        <v>0</v>
      </c>
      <c r="I78" s="6" t="s">
        <v>1269</v>
      </c>
    </row>
    <row r="79" spans="1:9" ht="21" x14ac:dyDescent="0.15">
      <c r="A79" s="5" t="s">
        <v>988</v>
      </c>
      <c r="B79" s="5" t="s">
        <v>415</v>
      </c>
      <c r="C79" s="6" t="s">
        <v>1267</v>
      </c>
      <c r="D79" s="6" t="s">
        <v>1268</v>
      </c>
      <c r="E79" s="5" t="s">
        <v>1255</v>
      </c>
      <c r="F79" s="8">
        <v>0</v>
      </c>
      <c r="G79" s="8">
        <v>0</v>
      </c>
      <c r="H79" s="8">
        <v>0</v>
      </c>
      <c r="I79" s="6" t="s">
        <v>1269</v>
      </c>
    </row>
    <row r="80" spans="1:9" ht="20.100000000000001" customHeight="1" x14ac:dyDescent="0.15">
      <c r="A80" s="34" t="s">
        <v>1203</v>
      </c>
      <c r="B80" s="34"/>
      <c r="C80" s="34"/>
      <c r="D80" s="34"/>
      <c r="E80" s="34"/>
      <c r="F80" s="10">
        <f>SUM(F77:F79)</f>
        <v>0</v>
      </c>
      <c r="G80" s="10">
        <f>SUM(G77:G79)</f>
        <v>12000</v>
      </c>
      <c r="H80" s="10">
        <f>SUM(H77:H79)</f>
        <v>12000</v>
      </c>
    </row>
    <row r="81" spans="1:9" ht="20.100000000000001" customHeight="1" x14ac:dyDescent="0.15"/>
    <row r="82" spans="1:9" ht="20.100000000000001" customHeight="1" x14ac:dyDescent="0.15">
      <c r="A82" s="35" t="s">
        <v>1238</v>
      </c>
      <c r="B82" s="35"/>
      <c r="C82" s="35"/>
      <c r="D82" s="35" t="s">
        <v>1270</v>
      </c>
      <c r="E82" s="35"/>
      <c r="F82" s="35"/>
      <c r="G82" s="35"/>
      <c r="H82" s="35"/>
      <c r="I82" s="35"/>
    </row>
    <row r="83" spans="1:9" ht="20.100000000000001" customHeight="1" x14ac:dyDescent="0.15">
      <c r="A83" s="23" t="s">
        <v>1240</v>
      </c>
      <c r="B83" s="23" t="s">
        <v>1241</v>
      </c>
      <c r="C83" s="23" t="s">
        <v>1242</v>
      </c>
      <c r="D83" s="23" t="s">
        <v>1243</v>
      </c>
      <c r="E83" s="23" t="s">
        <v>1244</v>
      </c>
      <c r="F83" s="23" t="s">
        <v>1245</v>
      </c>
      <c r="G83" s="23"/>
      <c r="H83" s="23"/>
      <c r="I83" s="23"/>
    </row>
    <row r="84" spans="1:9" ht="20.100000000000001" customHeight="1" x14ac:dyDescent="0.15">
      <c r="A84" s="23"/>
      <c r="B84" s="23"/>
      <c r="C84" s="23"/>
      <c r="D84" s="23"/>
      <c r="E84" s="23"/>
      <c r="F84" s="5" t="s">
        <v>1246</v>
      </c>
      <c r="G84" s="5" t="s">
        <v>1247</v>
      </c>
      <c r="H84" s="5" t="s">
        <v>1248</v>
      </c>
      <c r="I84" s="5" t="s">
        <v>1249</v>
      </c>
    </row>
    <row r="85" spans="1:9" ht="20.100000000000001" customHeight="1" x14ac:dyDescent="0.15">
      <c r="A85" s="23" t="s">
        <v>1266</v>
      </c>
      <c r="B85" s="23"/>
      <c r="C85" s="23"/>
      <c r="D85" s="23"/>
      <c r="E85" s="23"/>
      <c r="F85" s="23"/>
      <c r="G85" s="23"/>
      <c r="H85" s="23"/>
      <c r="I85" s="23"/>
    </row>
  </sheetData>
  <sheetProtection password="8610" sheet="1" objects="1" scenarios="1"/>
  <mergeCells count="38">
    <mergeCell ref="A85:I85"/>
    <mergeCell ref="A80:E80"/>
    <mergeCell ref="A82:C82"/>
    <mergeCell ref="D82:I82"/>
    <mergeCell ref="A83:A84"/>
    <mergeCell ref="B83:B84"/>
    <mergeCell ref="C83:C84"/>
    <mergeCell ref="D83:D84"/>
    <mergeCell ref="E83:E84"/>
    <mergeCell ref="F83:I83"/>
    <mergeCell ref="A72:I72"/>
    <mergeCell ref="A74:C74"/>
    <mergeCell ref="D74:I74"/>
    <mergeCell ref="A75:A76"/>
    <mergeCell ref="B75:B76"/>
    <mergeCell ref="C75:C76"/>
    <mergeCell ref="D75:D76"/>
    <mergeCell ref="E75:E76"/>
    <mergeCell ref="F75:I75"/>
    <mergeCell ref="A67:E67"/>
    <mergeCell ref="A69:C69"/>
    <mergeCell ref="D69:I69"/>
    <mergeCell ref="A70:A71"/>
    <mergeCell ref="B70:B71"/>
    <mergeCell ref="C70:C71"/>
    <mergeCell ref="D70:D71"/>
    <mergeCell ref="E70:E71"/>
    <mergeCell ref="F70:I70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&amp;K00-00923470._16.226893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 x14ac:dyDescent="0.15"/>
    <row r="2" spans="1:8" ht="24.95" customHeight="1" x14ac:dyDescent="0.15">
      <c r="A2" s="16" t="s">
        <v>262</v>
      </c>
      <c r="B2" s="16"/>
      <c r="C2" s="16"/>
      <c r="D2" s="16"/>
      <c r="E2" s="16"/>
      <c r="F2" s="16"/>
      <c r="G2" s="16"/>
      <c r="H2" s="16"/>
    </row>
    <row r="3" spans="1:8" ht="15" customHeight="1" x14ac:dyDescent="0.15"/>
    <row r="4" spans="1:8" ht="24.95" customHeight="1" x14ac:dyDescent="0.15">
      <c r="A4" s="23" t="s">
        <v>263</v>
      </c>
      <c r="B4" s="23" t="s">
        <v>32</v>
      </c>
      <c r="C4" s="23" t="s">
        <v>33</v>
      </c>
      <c r="D4" s="23" t="s">
        <v>264</v>
      </c>
      <c r="E4" s="23" t="s">
        <v>34</v>
      </c>
      <c r="F4" s="23" t="s">
        <v>36</v>
      </c>
      <c r="G4" s="23"/>
      <c r="H4" s="23"/>
    </row>
    <row r="5" spans="1:8" ht="50.1" customHeight="1" x14ac:dyDescent="0.15">
      <c r="A5" s="23"/>
      <c r="B5" s="23"/>
      <c r="C5" s="23"/>
      <c r="D5" s="23"/>
      <c r="E5" s="23"/>
      <c r="F5" s="5" t="s">
        <v>265</v>
      </c>
      <c r="G5" s="5" t="s">
        <v>266</v>
      </c>
      <c r="H5" s="5" t="s">
        <v>267</v>
      </c>
    </row>
    <row r="6" spans="1:8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x14ac:dyDescent="0.15">
      <c r="A7" s="5" t="s">
        <v>268</v>
      </c>
      <c r="B7" s="6" t="s">
        <v>269</v>
      </c>
      <c r="C7" s="5" t="s">
        <v>270</v>
      </c>
      <c r="D7" s="5" t="s">
        <v>52</v>
      </c>
      <c r="E7" s="5"/>
      <c r="F7" s="8">
        <f>F8+F9+F10+F15+F16+F18+F19+F20+F22+F23+F25+F26</f>
        <v>9226361.2300000004</v>
      </c>
      <c r="G7" s="8">
        <f>G8+G9+G10+G15+G16+G18+G19+G20+G22+G23+G25+G26</f>
        <v>5874187.7000000002</v>
      </c>
      <c r="H7" s="8">
        <f>H8+H9+H10+H15+H16+H18+H19+H20+H22+H23+H25+H26</f>
        <v>5874187.7000000002</v>
      </c>
    </row>
    <row r="8" spans="1:8" ht="42" x14ac:dyDescent="0.15">
      <c r="A8" s="5" t="s">
        <v>271</v>
      </c>
      <c r="B8" s="6" t="s">
        <v>272</v>
      </c>
      <c r="C8" s="5" t="s">
        <v>273</v>
      </c>
      <c r="D8" s="5" t="s">
        <v>52</v>
      </c>
      <c r="E8" s="5"/>
      <c r="F8" s="8">
        <v>0</v>
      </c>
      <c r="G8" s="8">
        <v>0</v>
      </c>
      <c r="H8" s="8">
        <v>0</v>
      </c>
    </row>
    <row r="9" spans="1:8" ht="42" x14ac:dyDescent="0.15">
      <c r="A9" s="5" t="s">
        <v>274</v>
      </c>
      <c r="B9" s="6" t="s">
        <v>275</v>
      </c>
      <c r="C9" s="5" t="s">
        <v>276</v>
      </c>
      <c r="D9" s="5" t="s">
        <v>52</v>
      </c>
      <c r="E9" s="5"/>
      <c r="F9" s="8">
        <v>0</v>
      </c>
      <c r="G9" s="8">
        <v>0</v>
      </c>
      <c r="H9" s="8">
        <v>0</v>
      </c>
    </row>
    <row r="10" spans="1:8" ht="31.5" x14ac:dyDescent="0.15">
      <c r="A10" s="5" t="s">
        <v>277</v>
      </c>
      <c r="B10" s="6" t="s">
        <v>278</v>
      </c>
      <c r="C10" s="5" t="s">
        <v>279</v>
      </c>
      <c r="D10" s="5" t="s">
        <v>52</v>
      </c>
      <c r="E10" s="5"/>
      <c r="F10" s="8">
        <v>1868770.8</v>
      </c>
      <c r="G10" s="8">
        <v>1611583.72</v>
      </c>
      <c r="H10" s="8">
        <v>1611583.72</v>
      </c>
    </row>
    <row r="11" spans="1:8" x14ac:dyDescent="0.15">
      <c r="A11" s="5" t="s">
        <v>280</v>
      </c>
      <c r="B11" s="6" t="s">
        <v>281</v>
      </c>
      <c r="C11" s="5" t="s">
        <v>282</v>
      </c>
      <c r="D11" s="5" t="s">
        <v>52</v>
      </c>
      <c r="E11" s="5"/>
      <c r="F11" s="8">
        <v>1868770.8</v>
      </c>
      <c r="G11" s="8">
        <v>1611583.72</v>
      </c>
      <c r="H11" s="8">
        <v>1611583.72</v>
      </c>
    </row>
    <row r="12" spans="1:8" x14ac:dyDescent="0.15">
      <c r="A12" s="5" t="s">
        <v>283</v>
      </c>
      <c r="B12" s="6" t="s">
        <v>284</v>
      </c>
      <c r="C12" s="5" t="s">
        <v>285</v>
      </c>
      <c r="D12" s="5" t="s">
        <v>52</v>
      </c>
      <c r="E12" s="5"/>
      <c r="F12" s="8">
        <v>0</v>
      </c>
      <c r="G12" s="8">
        <v>0</v>
      </c>
      <c r="H12" s="8">
        <v>0</v>
      </c>
    </row>
    <row r="13" spans="1:8" ht="42" x14ac:dyDescent="0.15">
      <c r="A13" s="5" t="s">
        <v>286</v>
      </c>
      <c r="B13" s="6" t="s">
        <v>287</v>
      </c>
      <c r="C13" s="5" t="s">
        <v>288</v>
      </c>
      <c r="D13" s="5" t="s">
        <v>52</v>
      </c>
      <c r="E13" s="5"/>
      <c r="F13" s="8">
        <f>F15+F16+F18+F19+F20+F22+F23+F25+F26</f>
        <v>7357590.4299999997</v>
      </c>
      <c r="G13" s="8">
        <f>G15+G16+G18+G19+G20+G22+G23+G25+G26</f>
        <v>4262603.9800000004</v>
      </c>
      <c r="H13" s="8">
        <f>H15+H16+H18+H19+H20+H22+H23+H25+H26</f>
        <v>4262603.9800000004</v>
      </c>
    </row>
    <row r="14" spans="1:8" ht="31.5" x14ac:dyDescent="0.15">
      <c r="A14" s="5" t="s">
        <v>289</v>
      </c>
      <c r="B14" s="6" t="s">
        <v>290</v>
      </c>
      <c r="C14" s="5" t="s">
        <v>291</v>
      </c>
      <c r="D14" s="5" t="s">
        <v>52</v>
      </c>
      <c r="E14" s="5"/>
      <c r="F14" s="8">
        <f>F15+F16</f>
        <v>3255158.85</v>
      </c>
      <c r="G14" s="8">
        <f>G15+G16</f>
        <v>2915603.98</v>
      </c>
      <c r="H14" s="8">
        <f>H15+H16</f>
        <v>2915603.98</v>
      </c>
    </row>
    <row r="15" spans="1:8" x14ac:dyDescent="0.15">
      <c r="A15" s="5" t="s">
        <v>292</v>
      </c>
      <c r="B15" s="6" t="s">
        <v>281</v>
      </c>
      <c r="C15" s="5" t="s">
        <v>293</v>
      </c>
      <c r="D15" s="5" t="s">
        <v>52</v>
      </c>
      <c r="E15" s="5"/>
      <c r="F15" s="8">
        <v>3255158.85</v>
      </c>
      <c r="G15" s="8">
        <v>2915603.98</v>
      </c>
      <c r="H15" s="8">
        <v>2915603.98</v>
      </c>
    </row>
    <row r="16" spans="1:8" x14ac:dyDescent="0.15">
      <c r="A16" s="5" t="s">
        <v>294</v>
      </c>
      <c r="B16" s="6" t="s">
        <v>284</v>
      </c>
      <c r="C16" s="5" t="s">
        <v>295</v>
      </c>
      <c r="D16" s="5" t="s">
        <v>52</v>
      </c>
      <c r="E16" s="5"/>
      <c r="F16" s="8">
        <v>0</v>
      </c>
      <c r="G16" s="8">
        <v>0</v>
      </c>
      <c r="H16" s="8">
        <v>0</v>
      </c>
    </row>
    <row r="17" spans="1:8" ht="31.5" x14ac:dyDescent="0.15">
      <c r="A17" s="5" t="s">
        <v>296</v>
      </c>
      <c r="B17" s="6" t="s">
        <v>297</v>
      </c>
      <c r="C17" s="5" t="s">
        <v>298</v>
      </c>
      <c r="D17" s="5" t="s">
        <v>52</v>
      </c>
      <c r="E17" s="5"/>
      <c r="F17" s="8">
        <f>F18+F19</f>
        <v>1512880</v>
      </c>
      <c r="G17" s="8">
        <f>G18+G19</f>
        <v>0</v>
      </c>
      <c r="H17" s="8">
        <f>H18+H19</f>
        <v>0</v>
      </c>
    </row>
    <row r="18" spans="1:8" x14ac:dyDescent="0.15">
      <c r="A18" s="5" t="s">
        <v>299</v>
      </c>
      <c r="B18" s="6" t="s">
        <v>281</v>
      </c>
      <c r="C18" s="5" t="s">
        <v>300</v>
      </c>
      <c r="D18" s="5" t="s">
        <v>52</v>
      </c>
      <c r="E18" s="5"/>
      <c r="F18" s="8">
        <v>1512880</v>
      </c>
      <c r="G18" s="8">
        <v>0</v>
      </c>
      <c r="H18" s="8">
        <v>0</v>
      </c>
    </row>
    <row r="19" spans="1:8" x14ac:dyDescent="0.15">
      <c r="A19" s="5" t="s">
        <v>301</v>
      </c>
      <c r="B19" s="6" t="s">
        <v>284</v>
      </c>
      <c r="C19" s="5" t="s">
        <v>302</v>
      </c>
      <c r="D19" s="5" t="s">
        <v>52</v>
      </c>
      <c r="E19" s="5"/>
      <c r="F19" s="8">
        <v>0</v>
      </c>
      <c r="G19" s="8">
        <v>0</v>
      </c>
      <c r="H19" s="8">
        <v>0</v>
      </c>
    </row>
    <row r="20" spans="1:8" ht="21" x14ac:dyDescent="0.15">
      <c r="A20" s="5" t="s">
        <v>303</v>
      </c>
      <c r="B20" s="6" t="s">
        <v>304</v>
      </c>
      <c r="C20" s="5" t="s">
        <v>305</v>
      </c>
      <c r="D20" s="5" t="s">
        <v>52</v>
      </c>
      <c r="E20" s="5"/>
      <c r="F20" s="8">
        <v>0</v>
      </c>
      <c r="G20" s="8">
        <v>0</v>
      </c>
      <c r="H20" s="8">
        <v>0</v>
      </c>
    </row>
    <row r="21" spans="1:8" x14ac:dyDescent="0.15">
      <c r="A21" s="5" t="s">
        <v>306</v>
      </c>
      <c r="B21" s="6" t="s">
        <v>307</v>
      </c>
      <c r="C21" s="5" t="s">
        <v>308</v>
      </c>
      <c r="D21" s="5" t="s">
        <v>52</v>
      </c>
      <c r="E21" s="5"/>
      <c r="F21" s="8">
        <f>F22+F23</f>
        <v>0</v>
      </c>
      <c r="G21" s="8">
        <f>G22+G23</f>
        <v>0</v>
      </c>
      <c r="H21" s="8">
        <f>H22+H23</f>
        <v>0</v>
      </c>
    </row>
    <row r="22" spans="1:8" x14ac:dyDescent="0.15">
      <c r="A22" s="5" t="s">
        <v>309</v>
      </c>
      <c r="B22" s="6" t="s">
        <v>281</v>
      </c>
      <c r="C22" s="5" t="s">
        <v>310</v>
      </c>
      <c r="D22" s="5" t="s">
        <v>52</v>
      </c>
      <c r="E22" s="5"/>
      <c r="F22" s="8">
        <v>0</v>
      </c>
      <c r="G22" s="8">
        <v>0</v>
      </c>
      <c r="H22" s="8">
        <v>0</v>
      </c>
    </row>
    <row r="23" spans="1:8" x14ac:dyDescent="0.15">
      <c r="A23" s="5" t="s">
        <v>311</v>
      </c>
      <c r="B23" s="6" t="s">
        <v>284</v>
      </c>
      <c r="C23" s="5" t="s">
        <v>312</v>
      </c>
      <c r="D23" s="5" t="s">
        <v>52</v>
      </c>
      <c r="E23" s="5"/>
      <c r="F23" s="8">
        <v>0</v>
      </c>
      <c r="G23" s="8">
        <v>0</v>
      </c>
      <c r="H23" s="8">
        <v>0</v>
      </c>
    </row>
    <row r="24" spans="1:8" x14ac:dyDescent="0.15">
      <c r="A24" s="5" t="s">
        <v>313</v>
      </c>
      <c r="B24" s="6" t="s">
        <v>314</v>
      </c>
      <c r="C24" s="5" t="s">
        <v>315</v>
      </c>
      <c r="D24" s="5" t="s">
        <v>52</v>
      </c>
      <c r="E24" s="5"/>
      <c r="F24" s="8">
        <f>F25+F26</f>
        <v>2589551.58</v>
      </c>
      <c r="G24" s="8">
        <f>G25+G26</f>
        <v>1347000</v>
      </c>
      <c r="H24" s="8">
        <f>H25+H26</f>
        <v>1347000</v>
      </c>
    </row>
    <row r="25" spans="1:8" x14ac:dyDescent="0.15">
      <c r="A25" s="5" t="s">
        <v>316</v>
      </c>
      <c r="B25" s="6" t="s">
        <v>281</v>
      </c>
      <c r="C25" s="5" t="s">
        <v>317</v>
      </c>
      <c r="D25" s="5" t="s">
        <v>52</v>
      </c>
      <c r="E25" s="5"/>
      <c r="F25" s="8">
        <v>2589551.58</v>
      </c>
      <c r="G25" s="8">
        <v>1347000</v>
      </c>
      <c r="H25" s="8">
        <v>1347000</v>
      </c>
    </row>
    <row r="26" spans="1:8" x14ac:dyDescent="0.15">
      <c r="A26" s="5" t="s">
        <v>318</v>
      </c>
      <c r="B26" s="6" t="s">
        <v>284</v>
      </c>
      <c r="C26" s="5" t="s">
        <v>319</v>
      </c>
      <c r="D26" s="5" t="s">
        <v>52</v>
      </c>
      <c r="E26" s="5"/>
      <c r="F26" s="8">
        <v>0</v>
      </c>
      <c r="G26" s="8">
        <v>0</v>
      </c>
      <c r="H26" s="8">
        <v>0</v>
      </c>
    </row>
    <row r="27" spans="1:8" ht="42" x14ac:dyDescent="0.15">
      <c r="A27" s="5" t="s">
        <v>320</v>
      </c>
      <c r="B27" s="6" t="s">
        <v>321</v>
      </c>
      <c r="C27" s="5" t="s">
        <v>322</v>
      </c>
      <c r="D27" s="5" t="s">
        <v>52</v>
      </c>
      <c r="E27" s="5"/>
      <c r="F27" s="8">
        <f>F28+F29+F30</f>
        <v>7357590.4299999997</v>
      </c>
      <c r="G27" s="8">
        <f>G28+G29+G30</f>
        <v>4262603.9800000004</v>
      </c>
      <c r="H27" s="8">
        <f>H28+H29+H30</f>
        <v>4262603.9800000004</v>
      </c>
    </row>
    <row r="28" spans="1:8" x14ac:dyDescent="0.15">
      <c r="A28" s="5" t="s">
        <v>323</v>
      </c>
      <c r="B28" s="6" t="s">
        <v>324</v>
      </c>
      <c r="C28" s="5" t="s">
        <v>325</v>
      </c>
      <c r="D28" s="5" t="s">
        <v>326</v>
      </c>
      <c r="E28" s="5"/>
      <c r="F28" s="8">
        <v>7357590.4299999997</v>
      </c>
      <c r="G28" s="8">
        <v>0</v>
      </c>
      <c r="H28" s="8">
        <v>0</v>
      </c>
    </row>
    <row r="29" spans="1:8" x14ac:dyDescent="0.15">
      <c r="A29" s="5" t="s">
        <v>327</v>
      </c>
      <c r="B29" s="6" t="s">
        <v>324</v>
      </c>
      <c r="C29" s="5" t="s">
        <v>328</v>
      </c>
      <c r="D29" s="5" t="s">
        <v>329</v>
      </c>
      <c r="E29" s="5"/>
      <c r="F29" s="8">
        <v>0</v>
      </c>
      <c r="G29" s="8">
        <v>4262603.9800000004</v>
      </c>
      <c r="H29" s="8">
        <v>0</v>
      </c>
    </row>
    <row r="30" spans="1:8" x14ac:dyDescent="0.15">
      <c r="A30" s="5" t="s">
        <v>330</v>
      </c>
      <c r="B30" s="6" t="s">
        <v>324</v>
      </c>
      <c r="C30" s="5" t="s">
        <v>331</v>
      </c>
      <c r="D30" s="5" t="s">
        <v>332</v>
      </c>
      <c r="E30" s="5"/>
      <c r="F30" s="8">
        <v>0</v>
      </c>
      <c r="G30" s="8">
        <v>0</v>
      </c>
      <c r="H30" s="8">
        <v>4262603.9800000004</v>
      </c>
    </row>
    <row r="31" spans="1:8" ht="42" x14ac:dyDescent="0.15">
      <c r="A31" s="5" t="s">
        <v>333</v>
      </c>
      <c r="B31" s="6" t="s">
        <v>334</v>
      </c>
      <c r="C31" s="5" t="s">
        <v>335</v>
      </c>
      <c r="D31" s="5" t="s">
        <v>52</v>
      </c>
      <c r="E31" s="5"/>
      <c r="F31" s="8">
        <f>F32+F33+F34</f>
        <v>0</v>
      </c>
      <c r="G31" s="8">
        <f>G32+G33+G34</f>
        <v>0</v>
      </c>
      <c r="H31" s="8">
        <f>H32+H33+H34</f>
        <v>0</v>
      </c>
    </row>
    <row r="32" spans="1:8" x14ac:dyDescent="0.15">
      <c r="A32" s="5" t="s">
        <v>336</v>
      </c>
      <c r="B32" s="6" t="s">
        <v>324</v>
      </c>
      <c r="C32" s="5" t="s">
        <v>337</v>
      </c>
      <c r="D32" s="5" t="s">
        <v>326</v>
      </c>
      <c r="E32" s="5"/>
      <c r="F32" s="8">
        <v>0</v>
      </c>
      <c r="G32" s="8">
        <v>0</v>
      </c>
      <c r="H32" s="8">
        <v>0</v>
      </c>
    </row>
    <row r="33" spans="1:8" x14ac:dyDescent="0.15">
      <c r="A33" s="5" t="s">
        <v>338</v>
      </c>
      <c r="B33" s="6" t="s">
        <v>324</v>
      </c>
      <c r="C33" s="5" t="s">
        <v>339</v>
      </c>
      <c r="D33" s="5" t="s">
        <v>329</v>
      </c>
      <c r="E33" s="5"/>
      <c r="F33" s="8">
        <v>0</v>
      </c>
      <c r="G33" s="8">
        <v>0</v>
      </c>
      <c r="H33" s="8">
        <v>0</v>
      </c>
    </row>
    <row r="34" spans="1:8" x14ac:dyDescent="0.15">
      <c r="A34" s="5" t="s">
        <v>340</v>
      </c>
      <c r="B34" s="6" t="s">
        <v>324</v>
      </c>
      <c r="C34" s="5" t="s">
        <v>341</v>
      </c>
      <c r="D34" s="5" t="s">
        <v>332</v>
      </c>
      <c r="E34" s="5"/>
      <c r="F34" s="8">
        <v>0</v>
      </c>
      <c r="G34" s="8">
        <v>0</v>
      </c>
      <c r="H34" s="8">
        <v>0</v>
      </c>
    </row>
    <row r="35" spans="1:8" ht="15" customHeight="1" x14ac:dyDescent="0.15"/>
    <row r="36" spans="1:8" ht="39.950000000000003" customHeight="1" x14ac:dyDescent="0.15">
      <c r="A36" s="25" t="s">
        <v>342</v>
      </c>
      <c r="B36" s="25"/>
      <c r="C36" s="18"/>
      <c r="D36" s="18"/>
      <c r="E36" s="7"/>
      <c r="F36" s="18"/>
      <c r="G36" s="18"/>
    </row>
    <row r="37" spans="1:8" ht="20.100000000000001" customHeight="1" x14ac:dyDescent="0.15">
      <c r="C37" s="20" t="s">
        <v>343</v>
      </c>
      <c r="D37" s="20"/>
      <c r="E37" s="1" t="s">
        <v>9</v>
      </c>
      <c r="F37" s="20" t="s">
        <v>10</v>
      </c>
      <c r="G37" s="20"/>
    </row>
    <row r="38" spans="1:8" ht="15" customHeight="1" x14ac:dyDescent="0.15"/>
    <row r="39" spans="1:8" ht="39.950000000000003" customHeight="1" x14ac:dyDescent="0.15">
      <c r="A39" s="25" t="s">
        <v>344</v>
      </c>
      <c r="B39" s="25"/>
      <c r="C39" s="18"/>
      <c r="D39" s="18"/>
      <c r="E39" s="7"/>
      <c r="F39" s="18"/>
      <c r="G39" s="18"/>
    </row>
    <row r="40" spans="1:8" ht="20.100000000000001" customHeight="1" x14ac:dyDescent="0.15">
      <c r="C40" s="20" t="s">
        <v>343</v>
      </c>
      <c r="D40" s="20"/>
      <c r="E40" s="1" t="s">
        <v>345</v>
      </c>
      <c r="F40" s="20" t="s">
        <v>346</v>
      </c>
      <c r="G40" s="20"/>
    </row>
    <row r="41" spans="1:8" ht="20.100000000000001" customHeight="1" x14ac:dyDescent="0.15">
      <c r="A41" s="20" t="s">
        <v>347</v>
      </c>
      <c r="B41" s="20"/>
    </row>
    <row r="42" spans="1:8" ht="15" customHeight="1" x14ac:dyDescent="0.15"/>
    <row r="43" spans="1:8" ht="20.100000000000001" customHeight="1" x14ac:dyDescent="0.15">
      <c r="A43" s="26" t="s">
        <v>348</v>
      </c>
      <c r="B43" s="26"/>
      <c r="C43" s="26"/>
      <c r="D43" s="26"/>
      <c r="E43" s="26"/>
    </row>
    <row r="44" spans="1:8" ht="39.950000000000003" customHeight="1" x14ac:dyDescent="0.15">
      <c r="A44" s="18" t="s">
        <v>349</v>
      </c>
      <c r="B44" s="18"/>
      <c r="C44" s="18"/>
      <c r="D44" s="18"/>
      <c r="E44" s="18"/>
    </row>
    <row r="45" spans="1:8" ht="20.100000000000001" customHeight="1" x14ac:dyDescent="0.15">
      <c r="A45" s="20" t="s">
        <v>350</v>
      </c>
      <c r="B45" s="20"/>
      <c r="C45" s="20"/>
      <c r="D45" s="20"/>
      <c r="E45" s="20"/>
    </row>
    <row r="46" spans="1:8" ht="15" customHeight="1" x14ac:dyDescent="0.15"/>
    <row r="47" spans="1:8" ht="39.950000000000003" customHeight="1" x14ac:dyDescent="0.15">
      <c r="A47" s="18"/>
      <c r="B47" s="18"/>
      <c r="C47" s="18" t="s">
        <v>351</v>
      </c>
      <c r="D47" s="18"/>
      <c r="E47" s="18"/>
    </row>
    <row r="48" spans="1:8" ht="20.100000000000001" customHeight="1" x14ac:dyDescent="0.15">
      <c r="A48" s="20" t="s">
        <v>9</v>
      </c>
      <c r="B48" s="20"/>
      <c r="C48" s="20" t="s">
        <v>10</v>
      </c>
      <c r="D48" s="20"/>
      <c r="E48" s="20"/>
    </row>
    <row r="49" spans="1:10" ht="20.100000000000001" customHeight="1" x14ac:dyDescent="0.15">
      <c r="A49" s="20" t="s">
        <v>352</v>
      </c>
      <c r="B49" s="20"/>
    </row>
    <row r="50" spans="1:10" ht="20.100000000000001" customHeight="1" x14ac:dyDescent="0.15">
      <c r="A50" s="3" t="s">
        <v>353</v>
      </c>
    </row>
    <row r="51" spans="1:10" ht="15" customHeight="1" x14ac:dyDescent="0.15"/>
    <row r="52" spans="1:10" ht="20.100000000000001" customHeight="1" x14ac:dyDescent="0.15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 x14ac:dyDescent="0.15">
      <c r="B53" s="17" t="s">
        <v>354</v>
      </c>
      <c r="C53" s="17"/>
      <c r="D53" s="17"/>
      <c r="F53" s="17" t="s">
        <v>260</v>
      </c>
      <c r="G53" s="17"/>
      <c r="H53" s="17"/>
      <c r="I53" s="17"/>
      <c r="J53" s="17"/>
    </row>
    <row r="54" spans="1:10" ht="20.100000000000001" customHeight="1" x14ac:dyDescent="0.15">
      <c r="B54" s="17" t="s">
        <v>355</v>
      </c>
      <c r="C54" s="17"/>
      <c r="D54" s="17"/>
      <c r="F54" s="17" t="s">
        <v>261</v>
      </c>
      <c r="G54" s="17"/>
      <c r="H54" s="17"/>
      <c r="I54" s="17"/>
      <c r="J54" s="17"/>
    </row>
    <row r="55" spans="1:10" ht="20.100000000000001" customHeight="1" x14ac:dyDescent="0.15">
      <c r="B55" s="17" t="s">
        <v>356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 x14ac:dyDescent="0.15">
      <c r="B56" s="17" t="s">
        <v>357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 x14ac:dyDescent="0.15">
      <c r="B57" s="17" t="s">
        <v>11</v>
      </c>
      <c r="C57" s="17"/>
      <c r="D57" s="17"/>
      <c r="F57" s="17" t="s">
        <v>11</v>
      </c>
      <c r="G57" s="17"/>
      <c r="H57" s="17"/>
      <c r="I57" s="17"/>
      <c r="J57" s="17"/>
    </row>
    <row r="58" spans="1:10" ht="20.100000000000001" customHeight="1" x14ac:dyDescent="0.15">
      <c r="B58" s="21"/>
      <c r="C58" s="21"/>
      <c r="D58" s="21"/>
      <c r="F58" s="21"/>
      <c r="G58" s="21"/>
      <c r="H58" s="21"/>
      <c r="I58" s="21"/>
      <c r="J58" s="21"/>
    </row>
  </sheetData>
  <sheetProtection password="8610" sheet="1" objects="1" scenarios="1"/>
  <mergeCells count="40">
    <mergeCell ref="B56:D56"/>
    <mergeCell ref="F56:J56"/>
    <mergeCell ref="B57:D57"/>
    <mergeCell ref="F57:J57"/>
    <mergeCell ref="B58:D58"/>
    <mergeCell ref="F58:J58"/>
    <mergeCell ref="B53:D53"/>
    <mergeCell ref="F53:J53"/>
    <mergeCell ref="B54:D54"/>
    <mergeCell ref="F54:J54"/>
    <mergeCell ref="B55:D55"/>
    <mergeCell ref="F55:J55"/>
    <mergeCell ref="A48:B48"/>
    <mergeCell ref="C48:E48"/>
    <mergeCell ref="A49:B49"/>
    <mergeCell ref="B52:D52"/>
    <mergeCell ref="F52:J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&amp;K00-00923470._16.226893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9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358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371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383</v>
      </c>
      <c r="B18" s="24"/>
      <c r="C18" s="5" t="s">
        <v>384</v>
      </c>
      <c r="D18" s="8">
        <v>17480628.370000001</v>
      </c>
      <c r="E18" s="8">
        <v>16631055.34</v>
      </c>
      <c r="F18" s="8">
        <v>16631055.34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389</v>
      </c>
      <c r="B21" s="24"/>
      <c r="C21" s="5" t="s">
        <v>390</v>
      </c>
      <c r="D21" s="8">
        <f>D16-D17+D18-D19-D20</f>
        <v>17480628.370000001</v>
      </c>
      <c r="E21" s="8">
        <f>E16-E17+E18-E19-E20</f>
        <v>16631055.34</v>
      </c>
      <c r="F21" s="8">
        <f>F16-F17+F18-F19-F20</f>
        <v>16631055.34</v>
      </c>
    </row>
    <row r="22" spans="1:12" ht="9.9499999999999993" customHeight="1" x14ac:dyDescent="0.15"/>
    <row r="23" spans="1:12" ht="45" customHeight="1" x14ac:dyDescent="0.15">
      <c r="A23" s="28" t="s">
        <v>391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 x14ac:dyDescent="0.15">
      <c r="A28" s="24" t="s">
        <v>392</v>
      </c>
      <c r="B28" s="24"/>
      <c r="C28" s="5" t="s">
        <v>41</v>
      </c>
      <c r="D28" s="8">
        <v>17360628.370000001</v>
      </c>
      <c r="E28" s="8">
        <v>16511055.34</v>
      </c>
      <c r="F28" s="8">
        <v>16511055.34</v>
      </c>
    </row>
    <row r="29" spans="1:12" ht="140.1" customHeight="1" x14ac:dyDescent="0.15">
      <c r="A29" s="24" t="s">
        <v>393</v>
      </c>
      <c r="B29" s="24"/>
      <c r="C29" s="5" t="s">
        <v>44</v>
      </c>
      <c r="D29" s="8">
        <v>120000</v>
      </c>
      <c r="E29" s="8">
        <v>120000</v>
      </c>
      <c r="F29" s="8">
        <v>120000</v>
      </c>
    </row>
    <row r="30" spans="1:12" ht="80.099999999999994" customHeight="1" x14ac:dyDescent="0.15">
      <c r="A30" s="24" t="s">
        <v>394</v>
      </c>
      <c r="B30" s="24"/>
      <c r="C30" s="5" t="s">
        <v>395</v>
      </c>
      <c r="D30" s="8">
        <v>0</v>
      </c>
      <c r="E30" s="8">
        <v>0</v>
      </c>
      <c r="F30" s="8">
        <v>0</v>
      </c>
    </row>
    <row r="31" spans="1:12" ht="20.100000000000001" customHeight="1" x14ac:dyDescent="0.15">
      <c r="A31" s="24" t="s">
        <v>396</v>
      </c>
      <c r="B31" s="24"/>
      <c r="C31" s="5" t="s">
        <v>397</v>
      </c>
      <c r="D31" s="8">
        <v>0</v>
      </c>
      <c r="E31" s="8">
        <v>0</v>
      </c>
      <c r="F31" s="8">
        <v>0</v>
      </c>
    </row>
    <row r="32" spans="1:12" ht="60" customHeight="1" x14ac:dyDescent="0.15">
      <c r="A32" s="24" t="s">
        <v>398</v>
      </c>
      <c r="B32" s="24"/>
      <c r="C32" s="5" t="s">
        <v>399</v>
      </c>
      <c r="D32" s="8">
        <v>0</v>
      </c>
      <c r="E32" s="8">
        <v>0</v>
      </c>
      <c r="F32" s="8">
        <v>0</v>
      </c>
    </row>
    <row r="33" spans="1:12" ht="39.950000000000003" customHeight="1" x14ac:dyDescent="0.15">
      <c r="A33" s="24" t="s">
        <v>400</v>
      </c>
      <c r="B33" s="24"/>
      <c r="C33" s="5" t="s">
        <v>401</v>
      </c>
      <c r="D33" s="8">
        <v>0</v>
      </c>
      <c r="E33" s="8">
        <v>0</v>
      </c>
      <c r="F33" s="8">
        <v>0</v>
      </c>
    </row>
    <row r="34" spans="1:12" ht="50.1" customHeight="1" x14ac:dyDescent="0.15">
      <c r="A34" s="30" t="s">
        <v>402</v>
      </c>
      <c r="B34" s="30"/>
      <c r="C34" s="5" t="s">
        <v>390</v>
      </c>
      <c r="D34" s="8">
        <f>SUM(D28:D33)</f>
        <v>17480628.370000001</v>
      </c>
      <c r="E34" s="8">
        <f>SUM(E28:E33)</f>
        <v>16631055.34</v>
      </c>
      <c r="F34" s="8">
        <f>SUM(F28:F33)</f>
        <v>16631055.34</v>
      </c>
    </row>
    <row r="35" spans="1:12" ht="9.9499999999999993" customHeight="1" x14ac:dyDescent="0.15"/>
    <row r="36" spans="1:12" ht="45" customHeight="1" x14ac:dyDescent="0.15">
      <c r="A36" s="28" t="s">
        <v>403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2" ht="9.9499999999999993" customHeight="1" x14ac:dyDescent="0.15"/>
    <row r="38" spans="1:12" ht="45" customHeight="1" x14ac:dyDescent="0.15">
      <c r="A38" s="28" t="s">
        <v>404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ht="9.9499999999999993" customHeight="1" x14ac:dyDescent="0.15"/>
    <row r="40" spans="1:12" ht="45" customHeight="1" x14ac:dyDescent="0.15">
      <c r="A40" s="23" t="s">
        <v>405</v>
      </c>
      <c r="B40" s="23" t="s">
        <v>406</v>
      </c>
      <c r="C40" s="23"/>
      <c r="D40" s="23" t="s">
        <v>33</v>
      </c>
      <c r="E40" s="23" t="s">
        <v>407</v>
      </c>
      <c r="F40" s="23" t="s">
        <v>408</v>
      </c>
      <c r="G40" s="23"/>
      <c r="H40" s="23"/>
      <c r="I40" s="23"/>
      <c r="J40" s="23" t="s">
        <v>409</v>
      </c>
    </row>
    <row r="41" spans="1:12" ht="45" customHeight="1" x14ac:dyDescent="0.15">
      <c r="A41" s="23"/>
      <c r="B41" s="23"/>
      <c r="C41" s="29"/>
      <c r="D41" s="23"/>
      <c r="E41" s="23"/>
      <c r="F41" s="23" t="s">
        <v>410</v>
      </c>
      <c r="G41" s="23" t="s">
        <v>50</v>
      </c>
      <c r="H41" s="23"/>
      <c r="I41" s="23"/>
      <c r="J41" s="23"/>
    </row>
    <row r="42" spans="1:12" ht="45" customHeight="1" x14ac:dyDescent="0.15">
      <c r="A42" s="23"/>
      <c r="B42" s="23"/>
      <c r="C42" s="29"/>
      <c r="D42" s="23"/>
      <c r="E42" s="23"/>
      <c r="F42" s="23"/>
      <c r="G42" s="23" t="s">
        <v>411</v>
      </c>
      <c r="H42" s="23" t="s">
        <v>412</v>
      </c>
      <c r="I42" s="23"/>
      <c r="J42" s="23"/>
    </row>
    <row r="43" spans="1:12" ht="45" customHeight="1" x14ac:dyDescent="0.15">
      <c r="A43" s="23"/>
      <c r="B43" s="23"/>
      <c r="C43" s="29"/>
      <c r="D43" s="23"/>
      <c r="E43" s="23"/>
      <c r="F43" s="23"/>
      <c r="G43" s="23"/>
      <c r="H43" s="5" t="s">
        <v>413</v>
      </c>
      <c r="I43" s="5" t="s">
        <v>414</v>
      </c>
      <c r="J43" s="23"/>
    </row>
    <row r="44" spans="1:12" ht="20.100000000000001" customHeight="1" x14ac:dyDescent="0.15">
      <c r="A44" s="5" t="s">
        <v>268</v>
      </c>
      <c r="B44" s="23" t="s">
        <v>375</v>
      </c>
      <c r="C44" s="23"/>
      <c r="D44" s="5" t="s">
        <v>376</v>
      </c>
      <c r="E44" s="5" t="s">
        <v>377</v>
      </c>
      <c r="F44" s="5" t="s">
        <v>378</v>
      </c>
      <c r="G44" s="5" t="s">
        <v>415</v>
      </c>
      <c r="H44" s="5" t="s">
        <v>416</v>
      </c>
      <c r="I44" s="5" t="s">
        <v>417</v>
      </c>
      <c r="J44" s="5" t="s">
        <v>418</v>
      </c>
    </row>
    <row r="45" spans="1:12" ht="20.100000000000001" customHeight="1" x14ac:dyDescent="0.15">
      <c r="A45" s="6" t="s">
        <v>419</v>
      </c>
      <c r="B45" s="24" t="s">
        <v>420</v>
      </c>
      <c r="C45" s="24"/>
      <c r="D45" s="5" t="s">
        <v>41</v>
      </c>
      <c r="E45" s="8">
        <v>1</v>
      </c>
      <c r="F45" s="8">
        <v>71289.899999999994</v>
      </c>
      <c r="G45" s="8">
        <v>43206</v>
      </c>
      <c r="H45" s="8">
        <v>6480.9</v>
      </c>
      <c r="I45" s="8">
        <v>21603</v>
      </c>
      <c r="J45" s="8">
        <v>855478.8</v>
      </c>
    </row>
    <row r="46" spans="1:12" ht="39.950000000000003" customHeight="1" x14ac:dyDescent="0.15">
      <c r="A46" s="6" t="s">
        <v>419</v>
      </c>
      <c r="B46" s="24" t="s">
        <v>421</v>
      </c>
      <c r="C46" s="24"/>
      <c r="D46" s="5" t="s">
        <v>44</v>
      </c>
      <c r="E46" s="8">
        <v>1</v>
      </c>
      <c r="F46" s="8">
        <v>34780.6</v>
      </c>
      <c r="G46" s="8">
        <v>30244</v>
      </c>
      <c r="H46" s="8">
        <v>4536.6000000000004</v>
      </c>
      <c r="I46" s="8">
        <v>0</v>
      </c>
      <c r="J46" s="8">
        <v>417367.2</v>
      </c>
    </row>
    <row r="47" spans="1:12" ht="39.950000000000003" customHeight="1" x14ac:dyDescent="0.15">
      <c r="A47" s="6" t="s">
        <v>419</v>
      </c>
      <c r="B47" s="24" t="s">
        <v>421</v>
      </c>
      <c r="C47" s="24"/>
      <c r="D47" s="5" t="s">
        <v>395</v>
      </c>
      <c r="E47" s="8">
        <v>0</v>
      </c>
      <c r="F47" s="8">
        <v>2786</v>
      </c>
      <c r="G47" s="8">
        <v>0</v>
      </c>
      <c r="H47" s="8">
        <v>0</v>
      </c>
      <c r="I47" s="8">
        <v>2786</v>
      </c>
      <c r="J47" s="8">
        <v>33432</v>
      </c>
    </row>
    <row r="48" spans="1:12" ht="39.950000000000003" customHeight="1" x14ac:dyDescent="0.15">
      <c r="A48" s="6" t="s">
        <v>419</v>
      </c>
      <c r="B48" s="24" t="s">
        <v>422</v>
      </c>
      <c r="C48" s="24"/>
      <c r="D48" s="5" t="s">
        <v>397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 x14ac:dyDescent="0.15">
      <c r="A49" s="6" t="s">
        <v>419</v>
      </c>
      <c r="B49" s="24" t="s">
        <v>423</v>
      </c>
      <c r="C49" s="24"/>
      <c r="D49" s="5" t="s">
        <v>399</v>
      </c>
      <c r="E49" s="8">
        <v>1</v>
      </c>
      <c r="F49" s="8">
        <v>34780.6</v>
      </c>
      <c r="G49" s="8">
        <v>30244</v>
      </c>
      <c r="H49" s="8">
        <v>4536.6000000000004</v>
      </c>
      <c r="I49" s="8">
        <v>0</v>
      </c>
      <c r="J49" s="8">
        <v>417367.2</v>
      </c>
    </row>
    <row r="50" spans="1:10" ht="39.950000000000003" customHeight="1" x14ac:dyDescent="0.15">
      <c r="A50" s="6" t="s">
        <v>419</v>
      </c>
      <c r="B50" s="24" t="s">
        <v>424</v>
      </c>
      <c r="C50" s="24"/>
      <c r="D50" s="5" t="s">
        <v>401</v>
      </c>
      <c r="E50" s="8">
        <v>1</v>
      </c>
      <c r="F50" s="8">
        <v>34780.6</v>
      </c>
      <c r="G50" s="8">
        <v>30244</v>
      </c>
      <c r="H50" s="8">
        <v>4536.6000000000004</v>
      </c>
      <c r="I50" s="8">
        <v>0</v>
      </c>
      <c r="J50" s="8">
        <v>417367.2</v>
      </c>
    </row>
    <row r="51" spans="1:10" ht="39.950000000000003" customHeight="1" x14ac:dyDescent="0.15">
      <c r="A51" s="6" t="s">
        <v>419</v>
      </c>
      <c r="B51" s="24" t="s">
        <v>424</v>
      </c>
      <c r="C51" s="24"/>
      <c r="D51" s="5" t="s">
        <v>425</v>
      </c>
      <c r="E51" s="8">
        <v>0</v>
      </c>
      <c r="F51" s="8">
        <v>2786</v>
      </c>
      <c r="G51" s="8">
        <v>0</v>
      </c>
      <c r="H51" s="8">
        <v>0</v>
      </c>
      <c r="I51" s="8">
        <v>2786</v>
      </c>
      <c r="J51" s="8">
        <v>33432</v>
      </c>
    </row>
    <row r="52" spans="1:10" ht="20.100000000000001" customHeight="1" x14ac:dyDescent="0.15">
      <c r="A52" s="6" t="s">
        <v>419</v>
      </c>
      <c r="B52" s="24" t="s">
        <v>426</v>
      </c>
      <c r="C52" s="24"/>
      <c r="D52" s="5" t="s">
        <v>427</v>
      </c>
      <c r="E52" s="8">
        <v>0</v>
      </c>
      <c r="F52" s="8">
        <v>2786</v>
      </c>
      <c r="G52" s="8">
        <v>0</v>
      </c>
      <c r="H52" s="8">
        <v>0</v>
      </c>
      <c r="I52" s="8">
        <v>2786</v>
      </c>
      <c r="J52" s="8">
        <v>33432</v>
      </c>
    </row>
    <row r="53" spans="1:10" ht="20.100000000000001" customHeight="1" x14ac:dyDescent="0.15">
      <c r="A53" s="6" t="s">
        <v>419</v>
      </c>
      <c r="B53" s="24" t="s">
        <v>426</v>
      </c>
      <c r="C53" s="24"/>
      <c r="D53" s="5" t="s">
        <v>428</v>
      </c>
      <c r="E53" s="8">
        <v>1</v>
      </c>
      <c r="F53" s="8">
        <v>36105</v>
      </c>
      <c r="G53" s="8">
        <v>36105</v>
      </c>
      <c r="H53" s="8">
        <v>0</v>
      </c>
      <c r="I53" s="8">
        <v>0</v>
      </c>
      <c r="J53" s="8">
        <v>433260</v>
      </c>
    </row>
    <row r="54" spans="1:10" ht="39.950000000000003" customHeight="1" x14ac:dyDescent="0.15">
      <c r="A54" s="6" t="s">
        <v>419</v>
      </c>
      <c r="B54" s="24" t="s">
        <v>429</v>
      </c>
      <c r="C54" s="24"/>
      <c r="D54" s="5" t="s">
        <v>430</v>
      </c>
      <c r="E54" s="8">
        <v>1</v>
      </c>
      <c r="F54" s="8">
        <v>30244</v>
      </c>
      <c r="G54" s="8">
        <v>30244</v>
      </c>
      <c r="H54" s="8">
        <v>0</v>
      </c>
      <c r="I54" s="8">
        <v>0</v>
      </c>
      <c r="J54" s="8">
        <v>362928</v>
      </c>
    </row>
    <row r="55" spans="1:10" ht="20.100000000000001" customHeight="1" x14ac:dyDescent="0.15">
      <c r="A55" s="6" t="s">
        <v>431</v>
      </c>
      <c r="B55" s="24" t="s">
        <v>420</v>
      </c>
      <c r="C55" s="24"/>
      <c r="D55" s="5" t="s">
        <v>432</v>
      </c>
      <c r="E55" s="8">
        <v>0</v>
      </c>
      <c r="F55" s="8">
        <v>5141</v>
      </c>
      <c r="G55" s="8">
        <v>0</v>
      </c>
      <c r="H55" s="8">
        <v>0</v>
      </c>
      <c r="I55" s="8">
        <v>5141</v>
      </c>
      <c r="J55" s="8">
        <v>61692</v>
      </c>
    </row>
    <row r="56" spans="1:10" ht="20.100000000000001" customHeight="1" x14ac:dyDescent="0.15">
      <c r="A56" s="6" t="s">
        <v>431</v>
      </c>
      <c r="B56" s="24" t="s">
        <v>433</v>
      </c>
      <c r="C56" s="24"/>
      <c r="D56" s="5" t="s">
        <v>434</v>
      </c>
      <c r="E56" s="8">
        <v>1</v>
      </c>
      <c r="F56" s="8">
        <v>6136.93</v>
      </c>
      <c r="G56" s="8">
        <v>3636.93</v>
      </c>
      <c r="H56" s="8">
        <v>0</v>
      </c>
      <c r="I56" s="8">
        <v>2500</v>
      </c>
      <c r="J56" s="8">
        <v>73643.16</v>
      </c>
    </row>
    <row r="57" spans="1:10" ht="39.950000000000003" customHeight="1" x14ac:dyDescent="0.15">
      <c r="A57" s="6" t="s">
        <v>431</v>
      </c>
      <c r="B57" s="24" t="s">
        <v>435</v>
      </c>
      <c r="C57" s="24"/>
      <c r="D57" s="5" t="s">
        <v>436</v>
      </c>
      <c r="E57" s="8">
        <v>1</v>
      </c>
      <c r="F57" s="8">
        <v>3531</v>
      </c>
      <c r="G57" s="8">
        <v>3531</v>
      </c>
      <c r="H57" s="8">
        <v>0</v>
      </c>
      <c r="I57" s="8">
        <v>0</v>
      </c>
      <c r="J57" s="8">
        <v>42372</v>
      </c>
    </row>
    <row r="58" spans="1:10" ht="20.100000000000001" customHeight="1" x14ac:dyDescent="0.15">
      <c r="A58" s="6" t="s">
        <v>431</v>
      </c>
      <c r="B58" s="24" t="s">
        <v>437</v>
      </c>
      <c r="C58" s="24"/>
      <c r="D58" s="5" t="s">
        <v>438</v>
      </c>
      <c r="E58" s="8">
        <v>0</v>
      </c>
      <c r="F58" s="8">
        <v>1500</v>
      </c>
      <c r="G58" s="8">
        <v>0</v>
      </c>
      <c r="H58" s="8">
        <v>0</v>
      </c>
      <c r="I58" s="8">
        <v>1500</v>
      </c>
      <c r="J58" s="8">
        <v>18000</v>
      </c>
    </row>
    <row r="59" spans="1:10" ht="39.950000000000003" customHeight="1" x14ac:dyDescent="0.15">
      <c r="A59" s="6" t="s">
        <v>431</v>
      </c>
      <c r="B59" s="24" t="s">
        <v>423</v>
      </c>
      <c r="C59" s="24"/>
      <c r="D59" s="5" t="s">
        <v>439</v>
      </c>
      <c r="E59" s="8">
        <v>0</v>
      </c>
      <c r="F59" s="8">
        <v>2786</v>
      </c>
      <c r="G59" s="8">
        <v>0</v>
      </c>
      <c r="H59" s="8">
        <v>0</v>
      </c>
      <c r="I59" s="8">
        <v>2786</v>
      </c>
      <c r="J59" s="8">
        <v>33432</v>
      </c>
    </row>
    <row r="60" spans="1:10" ht="20.100000000000001" customHeight="1" x14ac:dyDescent="0.15">
      <c r="A60" s="6" t="s">
        <v>431</v>
      </c>
      <c r="B60" s="24" t="s">
        <v>440</v>
      </c>
      <c r="C60" s="24"/>
      <c r="D60" s="5" t="s">
        <v>441</v>
      </c>
      <c r="E60" s="8">
        <v>1</v>
      </c>
      <c r="F60" s="8">
        <v>6514.4</v>
      </c>
      <c r="G60" s="8">
        <v>3860</v>
      </c>
      <c r="H60" s="8">
        <v>154.4</v>
      </c>
      <c r="I60" s="8">
        <v>2500</v>
      </c>
      <c r="J60" s="8">
        <v>78172.800000000003</v>
      </c>
    </row>
    <row r="61" spans="1:10" ht="20.100000000000001" customHeight="1" x14ac:dyDescent="0.15">
      <c r="A61" s="6" t="s">
        <v>431</v>
      </c>
      <c r="B61" s="24" t="s">
        <v>442</v>
      </c>
      <c r="C61" s="24"/>
      <c r="D61" s="5" t="s">
        <v>443</v>
      </c>
      <c r="E61" s="8">
        <v>1</v>
      </c>
      <c r="F61" s="8">
        <v>4516.91</v>
      </c>
      <c r="G61" s="8">
        <v>3636.93</v>
      </c>
      <c r="H61" s="8">
        <v>145.47999999999999</v>
      </c>
      <c r="I61" s="8">
        <v>734.5</v>
      </c>
      <c r="J61" s="8">
        <v>54202.92</v>
      </c>
    </row>
    <row r="62" spans="1:10" ht="20.100000000000001" customHeight="1" x14ac:dyDescent="0.15">
      <c r="A62" s="6" t="s">
        <v>431</v>
      </c>
      <c r="B62" s="24" t="s">
        <v>444</v>
      </c>
      <c r="C62" s="24"/>
      <c r="D62" s="5" t="s">
        <v>445</v>
      </c>
      <c r="E62" s="8">
        <v>3</v>
      </c>
      <c r="F62" s="8">
        <v>4350.93</v>
      </c>
      <c r="G62" s="8">
        <v>3636.93</v>
      </c>
      <c r="H62" s="8">
        <v>0</v>
      </c>
      <c r="I62" s="8">
        <v>714</v>
      </c>
      <c r="J62" s="8">
        <v>156633.48000000001</v>
      </c>
    </row>
    <row r="63" spans="1:10" ht="20.100000000000001" customHeight="1" x14ac:dyDescent="0.15">
      <c r="A63" s="6" t="s">
        <v>431</v>
      </c>
      <c r="B63" s="24" t="s">
        <v>446</v>
      </c>
      <c r="C63" s="24"/>
      <c r="D63" s="5" t="s">
        <v>447</v>
      </c>
      <c r="E63" s="8">
        <v>0.5</v>
      </c>
      <c r="F63" s="8">
        <v>3531</v>
      </c>
      <c r="G63" s="8">
        <v>3531</v>
      </c>
      <c r="H63" s="8">
        <v>0</v>
      </c>
      <c r="I63" s="8">
        <v>0</v>
      </c>
      <c r="J63" s="8">
        <v>21186</v>
      </c>
    </row>
    <row r="64" spans="1:10" ht="20.100000000000001" customHeight="1" x14ac:dyDescent="0.15">
      <c r="A64" s="6" t="s">
        <v>431</v>
      </c>
      <c r="B64" s="24" t="s">
        <v>448</v>
      </c>
      <c r="C64" s="24"/>
      <c r="D64" s="5" t="s">
        <v>449</v>
      </c>
      <c r="E64" s="8">
        <v>1</v>
      </c>
      <c r="F64" s="8">
        <v>3531</v>
      </c>
      <c r="G64" s="8">
        <v>3531</v>
      </c>
      <c r="H64" s="8">
        <v>0</v>
      </c>
      <c r="I64" s="8">
        <v>0</v>
      </c>
      <c r="J64" s="8">
        <v>42372</v>
      </c>
    </row>
    <row r="65" spans="1:10" ht="39.950000000000003" customHeight="1" x14ac:dyDescent="0.15">
      <c r="A65" s="6" t="s">
        <v>431</v>
      </c>
      <c r="B65" s="24" t="s">
        <v>450</v>
      </c>
      <c r="C65" s="24"/>
      <c r="D65" s="5" t="s">
        <v>451</v>
      </c>
      <c r="E65" s="8">
        <v>1</v>
      </c>
      <c r="F65" s="8">
        <v>4456.8599999999997</v>
      </c>
      <c r="G65" s="8">
        <v>3742.86</v>
      </c>
      <c r="H65" s="8">
        <v>0</v>
      </c>
      <c r="I65" s="8">
        <v>714</v>
      </c>
      <c r="J65" s="8">
        <v>53482.32</v>
      </c>
    </row>
    <row r="66" spans="1:10" ht="20.100000000000001" customHeight="1" x14ac:dyDescent="0.15">
      <c r="A66" s="6" t="s">
        <v>431</v>
      </c>
      <c r="B66" s="24" t="s">
        <v>452</v>
      </c>
      <c r="C66" s="24"/>
      <c r="D66" s="5" t="s">
        <v>453</v>
      </c>
      <c r="E66" s="8">
        <v>1</v>
      </c>
      <c r="F66" s="8">
        <v>13372.554</v>
      </c>
      <c r="G66" s="8">
        <v>3860</v>
      </c>
      <c r="H66" s="8">
        <v>965</v>
      </c>
      <c r="I66" s="8">
        <v>8547.5540000000001</v>
      </c>
      <c r="J66" s="8">
        <v>160470.65</v>
      </c>
    </row>
    <row r="67" spans="1:10" ht="20.100000000000001" customHeight="1" x14ac:dyDescent="0.15">
      <c r="A67" s="6" t="s">
        <v>431</v>
      </c>
      <c r="B67" s="24" t="s">
        <v>454</v>
      </c>
      <c r="C67" s="24"/>
      <c r="D67" s="5" t="s">
        <v>455</v>
      </c>
      <c r="E67" s="8">
        <v>1</v>
      </c>
      <c r="F67" s="8">
        <v>3531</v>
      </c>
      <c r="G67" s="8">
        <v>3531</v>
      </c>
      <c r="H67" s="8">
        <v>0</v>
      </c>
      <c r="I67" s="8">
        <v>0</v>
      </c>
      <c r="J67" s="8">
        <v>42372</v>
      </c>
    </row>
    <row r="68" spans="1:10" ht="39.950000000000003" customHeight="1" x14ac:dyDescent="0.15">
      <c r="A68" s="6" t="s">
        <v>456</v>
      </c>
      <c r="B68" s="24" t="s">
        <v>457</v>
      </c>
      <c r="C68" s="24"/>
      <c r="D68" s="5" t="s">
        <v>458</v>
      </c>
      <c r="E68" s="8">
        <v>1</v>
      </c>
      <c r="F68" s="8">
        <v>10220.280000000001</v>
      </c>
      <c r="G68" s="8">
        <v>8887.2000000000007</v>
      </c>
      <c r="H68" s="8">
        <v>1333.08</v>
      </c>
      <c r="I68" s="8">
        <v>0</v>
      </c>
      <c r="J68" s="8">
        <v>122643.36</v>
      </c>
    </row>
    <row r="69" spans="1:10" ht="20.100000000000001" customHeight="1" x14ac:dyDescent="0.15">
      <c r="A69" s="6" t="s">
        <v>456</v>
      </c>
      <c r="B69" s="24" t="s">
        <v>459</v>
      </c>
      <c r="C69" s="24"/>
      <c r="D69" s="5" t="s">
        <v>460</v>
      </c>
      <c r="E69" s="8">
        <v>1</v>
      </c>
      <c r="F69" s="8">
        <v>9673.7999999999993</v>
      </c>
      <c r="G69" s="8">
        <v>8412</v>
      </c>
      <c r="H69" s="8">
        <v>1261.8</v>
      </c>
      <c r="I69" s="8">
        <v>0</v>
      </c>
      <c r="J69" s="8">
        <v>116085.6</v>
      </c>
    </row>
    <row r="70" spans="1:10" ht="39.950000000000003" customHeight="1" x14ac:dyDescent="0.15">
      <c r="A70" s="6" t="s">
        <v>456</v>
      </c>
      <c r="B70" s="24" t="s">
        <v>461</v>
      </c>
      <c r="C70" s="24"/>
      <c r="D70" s="5" t="s">
        <v>462</v>
      </c>
      <c r="E70" s="8">
        <v>0</v>
      </c>
      <c r="F70" s="8">
        <v>5893</v>
      </c>
      <c r="G70" s="8">
        <v>0</v>
      </c>
      <c r="H70" s="8">
        <v>5000</v>
      </c>
      <c r="I70" s="8">
        <v>893</v>
      </c>
      <c r="J70" s="8">
        <v>152148</v>
      </c>
    </row>
    <row r="71" spans="1:10" ht="39.950000000000003" customHeight="1" x14ac:dyDescent="0.15">
      <c r="A71" s="6" t="s">
        <v>456</v>
      </c>
      <c r="B71" s="24" t="s">
        <v>461</v>
      </c>
      <c r="C71" s="24"/>
      <c r="D71" s="5" t="s">
        <v>463</v>
      </c>
      <c r="E71" s="8">
        <v>13.62</v>
      </c>
      <c r="F71" s="8">
        <v>15110</v>
      </c>
      <c r="G71" s="8">
        <v>8412</v>
      </c>
      <c r="H71" s="8">
        <v>0</v>
      </c>
      <c r="I71" s="8">
        <v>6698</v>
      </c>
      <c r="J71" s="8">
        <v>2469578.4</v>
      </c>
    </row>
    <row r="72" spans="1:10" ht="39.950000000000003" customHeight="1" x14ac:dyDescent="0.15">
      <c r="A72" s="6" t="s">
        <v>456</v>
      </c>
      <c r="B72" s="24" t="s">
        <v>464</v>
      </c>
      <c r="C72" s="24"/>
      <c r="D72" s="5" t="s">
        <v>465</v>
      </c>
      <c r="E72" s="8">
        <v>0</v>
      </c>
      <c r="F72" s="8">
        <v>5893</v>
      </c>
      <c r="G72" s="8">
        <v>0</v>
      </c>
      <c r="H72" s="8">
        <v>5000</v>
      </c>
      <c r="I72" s="8">
        <v>893</v>
      </c>
      <c r="J72" s="8">
        <v>70716</v>
      </c>
    </row>
    <row r="73" spans="1:10" ht="39.950000000000003" customHeight="1" x14ac:dyDescent="0.15">
      <c r="A73" s="6" t="s">
        <v>456</v>
      </c>
      <c r="B73" s="24" t="s">
        <v>464</v>
      </c>
      <c r="C73" s="24"/>
      <c r="D73" s="5" t="s">
        <v>466</v>
      </c>
      <c r="E73" s="8">
        <v>1</v>
      </c>
      <c r="F73" s="8">
        <v>16110.6</v>
      </c>
      <c r="G73" s="8">
        <v>8832.6</v>
      </c>
      <c r="H73" s="8">
        <v>0</v>
      </c>
      <c r="I73" s="8">
        <v>7278</v>
      </c>
      <c r="J73" s="8">
        <v>193327.2</v>
      </c>
    </row>
    <row r="74" spans="1:10" ht="39.950000000000003" customHeight="1" x14ac:dyDescent="0.15">
      <c r="A74" s="6" t="s">
        <v>456</v>
      </c>
      <c r="B74" s="24" t="s">
        <v>467</v>
      </c>
      <c r="C74" s="24"/>
      <c r="D74" s="5" t="s">
        <v>468</v>
      </c>
      <c r="E74" s="8">
        <v>2</v>
      </c>
      <c r="F74" s="8">
        <v>16049.14</v>
      </c>
      <c r="G74" s="8">
        <v>9253.2000000000007</v>
      </c>
      <c r="H74" s="8">
        <v>4163.9399999999996</v>
      </c>
      <c r="I74" s="8">
        <v>2632</v>
      </c>
      <c r="J74" s="8">
        <v>385179.36</v>
      </c>
    </row>
    <row r="75" spans="1:10" ht="39.950000000000003" customHeight="1" x14ac:dyDescent="0.15">
      <c r="A75" s="6" t="s">
        <v>456</v>
      </c>
      <c r="B75" s="24" t="s">
        <v>467</v>
      </c>
      <c r="C75" s="24"/>
      <c r="D75" s="5" t="s">
        <v>469</v>
      </c>
      <c r="E75" s="8">
        <v>0</v>
      </c>
      <c r="F75" s="8">
        <v>5893</v>
      </c>
      <c r="G75" s="8">
        <v>0</v>
      </c>
      <c r="H75" s="8">
        <v>5000</v>
      </c>
      <c r="I75" s="8">
        <v>893</v>
      </c>
      <c r="J75" s="8">
        <v>141432</v>
      </c>
    </row>
    <row r="76" spans="1:10" ht="20.100000000000001" customHeight="1" x14ac:dyDescent="0.15">
      <c r="A76" s="6" t="s">
        <v>456</v>
      </c>
      <c r="B76" s="24" t="s">
        <v>470</v>
      </c>
      <c r="C76" s="24"/>
      <c r="D76" s="5" t="s">
        <v>471</v>
      </c>
      <c r="E76" s="8">
        <v>0</v>
      </c>
      <c r="F76" s="8">
        <v>5893</v>
      </c>
      <c r="G76" s="8">
        <v>0</v>
      </c>
      <c r="H76" s="8">
        <v>5000</v>
      </c>
      <c r="I76" s="8">
        <v>893</v>
      </c>
      <c r="J76" s="8">
        <v>212148</v>
      </c>
    </row>
    <row r="77" spans="1:10" ht="20.100000000000001" customHeight="1" x14ac:dyDescent="0.15">
      <c r="A77" s="6" t="s">
        <v>456</v>
      </c>
      <c r="B77" s="24" t="s">
        <v>470</v>
      </c>
      <c r="C77" s="24"/>
      <c r="D77" s="5" t="s">
        <v>472</v>
      </c>
      <c r="E77" s="8">
        <v>17.5</v>
      </c>
      <c r="F77" s="8">
        <v>15109.26</v>
      </c>
      <c r="G77" s="8">
        <v>8464</v>
      </c>
      <c r="H77" s="8">
        <v>1821.26</v>
      </c>
      <c r="I77" s="8">
        <v>4824</v>
      </c>
      <c r="J77" s="8">
        <v>3172944.6</v>
      </c>
    </row>
    <row r="78" spans="1:10" ht="20.100000000000001" customHeight="1" x14ac:dyDescent="0.15">
      <c r="A78" s="6" t="s">
        <v>456</v>
      </c>
      <c r="B78" s="24" t="s">
        <v>473</v>
      </c>
      <c r="C78" s="24"/>
      <c r="D78" s="5" t="s">
        <v>474</v>
      </c>
      <c r="E78" s="8">
        <v>0</v>
      </c>
      <c r="F78" s="8">
        <v>5893</v>
      </c>
      <c r="G78" s="8">
        <v>0</v>
      </c>
      <c r="H78" s="8">
        <v>5000</v>
      </c>
      <c r="I78" s="8">
        <v>893</v>
      </c>
      <c r="J78" s="8">
        <v>484296</v>
      </c>
    </row>
    <row r="79" spans="1:10" ht="20.100000000000001" customHeight="1" x14ac:dyDescent="0.15">
      <c r="A79" s="6" t="s">
        <v>456</v>
      </c>
      <c r="B79" s="24" t="s">
        <v>473</v>
      </c>
      <c r="C79" s="24"/>
      <c r="D79" s="5" t="s">
        <v>475</v>
      </c>
      <c r="E79" s="8">
        <v>12.13</v>
      </c>
      <c r="F79" s="8">
        <v>14113.56</v>
      </c>
      <c r="G79" s="8">
        <v>8887.2000000000007</v>
      </c>
      <c r="H79" s="8">
        <v>3193.36</v>
      </c>
      <c r="I79" s="8">
        <v>2033</v>
      </c>
      <c r="J79" s="8">
        <v>2054369.79</v>
      </c>
    </row>
    <row r="80" spans="1:10" ht="20.100000000000001" customHeight="1" x14ac:dyDescent="0.15">
      <c r="A80" s="6" t="s">
        <v>456</v>
      </c>
      <c r="B80" s="24" t="s">
        <v>476</v>
      </c>
      <c r="C80" s="24"/>
      <c r="D80" s="5" t="s">
        <v>477</v>
      </c>
      <c r="E80" s="8">
        <v>0</v>
      </c>
      <c r="F80" s="8">
        <v>5893</v>
      </c>
      <c r="G80" s="8">
        <v>0</v>
      </c>
      <c r="H80" s="8">
        <v>5000</v>
      </c>
      <c r="I80" s="8">
        <v>893</v>
      </c>
      <c r="J80" s="8">
        <v>424296</v>
      </c>
    </row>
    <row r="81" spans="1:10" ht="20.100000000000001" customHeight="1" x14ac:dyDescent="0.15">
      <c r="A81" s="6" t="s">
        <v>456</v>
      </c>
      <c r="B81" s="24" t="s">
        <v>476</v>
      </c>
      <c r="C81" s="24"/>
      <c r="D81" s="5" t="s">
        <v>478</v>
      </c>
      <c r="E81" s="8">
        <v>8.3800000000000008</v>
      </c>
      <c r="F81" s="8">
        <v>16620.13</v>
      </c>
      <c r="G81" s="8">
        <v>9310.4</v>
      </c>
      <c r="H81" s="8">
        <v>3233.04</v>
      </c>
      <c r="I81" s="8">
        <v>4076.69</v>
      </c>
      <c r="J81" s="8">
        <v>1671320.27</v>
      </c>
    </row>
    <row r="82" spans="1:10" ht="60" customHeight="1" x14ac:dyDescent="0.15">
      <c r="A82" s="6" t="s">
        <v>456</v>
      </c>
      <c r="B82" s="24" t="s">
        <v>479</v>
      </c>
      <c r="C82" s="24"/>
      <c r="D82" s="5" t="s">
        <v>480</v>
      </c>
      <c r="E82" s="8">
        <v>0.5</v>
      </c>
      <c r="F82" s="8">
        <v>10706.96</v>
      </c>
      <c r="G82" s="8">
        <v>9310.4</v>
      </c>
      <c r="H82" s="8">
        <v>1396.56</v>
      </c>
      <c r="I82" s="8">
        <v>0</v>
      </c>
      <c r="J82" s="8">
        <v>64241.760000000002</v>
      </c>
    </row>
    <row r="83" spans="1:10" ht="20.100000000000001" customHeight="1" x14ac:dyDescent="0.15">
      <c r="A83" s="6" t="s">
        <v>456</v>
      </c>
      <c r="B83" s="24" t="s">
        <v>481</v>
      </c>
      <c r="C83" s="24"/>
      <c r="D83" s="5" t="s">
        <v>482</v>
      </c>
      <c r="E83" s="8">
        <v>0.5</v>
      </c>
      <c r="F83" s="8">
        <v>9134.4500000000007</v>
      </c>
      <c r="G83" s="8">
        <v>7943</v>
      </c>
      <c r="H83" s="8">
        <v>1191.45</v>
      </c>
      <c r="I83" s="8">
        <v>0</v>
      </c>
      <c r="J83" s="8">
        <v>54806.7</v>
      </c>
    </row>
    <row r="84" spans="1:10" ht="20.100000000000001" customHeight="1" x14ac:dyDescent="0.15">
      <c r="A84" s="6" t="s">
        <v>456</v>
      </c>
      <c r="B84" s="24" t="s">
        <v>483</v>
      </c>
      <c r="C84" s="24"/>
      <c r="D84" s="5" t="s">
        <v>484</v>
      </c>
      <c r="E84" s="8">
        <v>1</v>
      </c>
      <c r="F84" s="8">
        <v>9673.7999999999993</v>
      </c>
      <c r="G84" s="8">
        <v>8412</v>
      </c>
      <c r="H84" s="8">
        <v>1261.8</v>
      </c>
      <c r="I84" s="8">
        <v>0</v>
      </c>
      <c r="J84" s="8">
        <v>116085.6</v>
      </c>
    </row>
    <row r="85" spans="1:10" ht="20.100000000000001" customHeight="1" x14ac:dyDescent="0.15">
      <c r="A85" s="6" t="s">
        <v>485</v>
      </c>
      <c r="B85" s="24" t="s">
        <v>486</v>
      </c>
      <c r="C85" s="24"/>
      <c r="D85" s="5" t="s">
        <v>487</v>
      </c>
      <c r="E85" s="8">
        <v>1</v>
      </c>
      <c r="F85" s="8">
        <v>7649</v>
      </c>
      <c r="G85" s="8">
        <v>7649</v>
      </c>
      <c r="H85" s="8">
        <v>0</v>
      </c>
      <c r="I85" s="8">
        <v>0</v>
      </c>
      <c r="J85" s="8">
        <v>91788</v>
      </c>
    </row>
    <row r="86" spans="1:10" ht="20.100000000000001" customHeight="1" x14ac:dyDescent="0.15">
      <c r="A86" s="6" t="s">
        <v>485</v>
      </c>
      <c r="B86" s="24" t="s">
        <v>488</v>
      </c>
      <c r="C86" s="24"/>
      <c r="D86" s="5" t="s">
        <v>489</v>
      </c>
      <c r="E86" s="8">
        <v>1</v>
      </c>
      <c r="F86" s="8">
        <v>7928</v>
      </c>
      <c r="G86" s="8">
        <v>7928</v>
      </c>
      <c r="H86" s="8">
        <v>0</v>
      </c>
      <c r="I86" s="8">
        <v>0</v>
      </c>
      <c r="J86" s="8">
        <v>95136</v>
      </c>
    </row>
    <row r="87" spans="1:10" ht="20.100000000000001" customHeight="1" x14ac:dyDescent="0.15">
      <c r="A87" s="6" t="s">
        <v>485</v>
      </c>
      <c r="B87" s="24" t="s">
        <v>490</v>
      </c>
      <c r="C87" s="24"/>
      <c r="D87" s="5" t="s">
        <v>491</v>
      </c>
      <c r="E87" s="8">
        <v>1</v>
      </c>
      <c r="F87" s="8">
        <v>17000</v>
      </c>
      <c r="G87" s="8">
        <v>5732</v>
      </c>
      <c r="H87" s="8">
        <v>0</v>
      </c>
      <c r="I87" s="8">
        <v>11268</v>
      </c>
      <c r="J87" s="8">
        <v>204000</v>
      </c>
    </row>
    <row r="88" spans="1:10" ht="20.100000000000001" customHeight="1" x14ac:dyDescent="0.15">
      <c r="A88" s="6" t="s">
        <v>485</v>
      </c>
      <c r="B88" s="24" t="s">
        <v>492</v>
      </c>
      <c r="C88" s="24"/>
      <c r="D88" s="5" t="s">
        <v>493</v>
      </c>
      <c r="E88" s="8">
        <v>0</v>
      </c>
      <c r="F88" s="8">
        <v>338</v>
      </c>
      <c r="G88" s="8">
        <v>0</v>
      </c>
      <c r="H88" s="8">
        <v>0</v>
      </c>
      <c r="I88" s="8">
        <v>338</v>
      </c>
      <c r="J88" s="8">
        <v>4056</v>
      </c>
    </row>
    <row r="89" spans="1:10" ht="20.100000000000001" customHeight="1" x14ac:dyDescent="0.15">
      <c r="A89" s="6" t="s">
        <v>485</v>
      </c>
      <c r="B89" s="24" t="s">
        <v>492</v>
      </c>
      <c r="C89" s="24"/>
      <c r="D89" s="5" t="s">
        <v>494</v>
      </c>
      <c r="E89" s="8">
        <v>1</v>
      </c>
      <c r="F89" s="8">
        <v>16920</v>
      </c>
      <c r="G89" s="8">
        <v>7649</v>
      </c>
      <c r="H89" s="8">
        <v>0</v>
      </c>
      <c r="I89" s="8">
        <v>9271</v>
      </c>
      <c r="J89" s="8">
        <v>203040</v>
      </c>
    </row>
    <row r="90" spans="1:10" ht="20.100000000000001" customHeight="1" x14ac:dyDescent="0.15">
      <c r="A90" s="6" t="s">
        <v>485</v>
      </c>
      <c r="B90" s="24" t="s">
        <v>495</v>
      </c>
      <c r="C90" s="24"/>
      <c r="D90" s="5" t="s">
        <v>496</v>
      </c>
      <c r="E90" s="8">
        <v>0.5</v>
      </c>
      <c r="F90" s="8">
        <v>5732</v>
      </c>
      <c r="G90" s="8">
        <v>5732</v>
      </c>
      <c r="H90" s="8">
        <v>0</v>
      </c>
      <c r="I90" s="8">
        <v>0</v>
      </c>
      <c r="J90" s="8">
        <v>34392</v>
      </c>
    </row>
    <row r="91" spans="1:10" ht="20.100000000000001" customHeight="1" x14ac:dyDescent="0.15">
      <c r="A91" s="6" t="s">
        <v>485</v>
      </c>
      <c r="B91" s="24" t="s">
        <v>497</v>
      </c>
      <c r="C91" s="24"/>
      <c r="D91" s="5" t="s">
        <v>498</v>
      </c>
      <c r="E91" s="8">
        <v>0.5</v>
      </c>
      <c r="F91" s="8">
        <v>7649</v>
      </c>
      <c r="G91" s="8">
        <v>7649</v>
      </c>
      <c r="H91" s="8">
        <v>0</v>
      </c>
      <c r="I91" s="8">
        <v>0</v>
      </c>
      <c r="J91" s="8">
        <v>45894</v>
      </c>
    </row>
    <row r="92" spans="1:10" ht="20.100000000000001" customHeight="1" x14ac:dyDescent="0.15">
      <c r="A92" s="6" t="s">
        <v>485</v>
      </c>
      <c r="B92" s="24" t="s">
        <v>499</v>
      </c>
      <c r="C92" s="24"/>
      <c r="D92" s="5" t="s">
        <v>500</v>
      </c>
      <c r="E92" s="8">
        <v>2</v>
      </c>
      <c r="F92" s="8">
        <v>16920</v>
      </c>
      <c r="G92" s="8">
        <v>7649</v>
      </c>
      <c r="H92" s="8">
        <v>0</v>
      </c>
      <c r="I92" s="8">
        <v>9271</v>
      </c>
      <c r="J92" s="8">
        <v>406080</v>
      </c>
    </row>
    <row r="93" spans="1:10" ht="20.100000000000001" customHeight="1" x14ac:dyDescent="0.15">
      <c r="A93" s="6" t="s">
        <v>485</v>
      </c>
      <c r="B93" s="24" t="s">
        <v>501</v>
      </c>
      <c r="C93" s="24"/>
      <c r="D93" s="5" t="s">
        <v>502</v>
      </c>
      <c r="E93" s="8">
        <v>1</v>
      </c>
      <c r="F93" s="8">
        <v>16920</v>
      </c>
      <c r="G93" s="8">
        <v>7649</v>
      </c>
      <c r="H93" s="8">
        <v>0</v>
      </c>
      <c r="I93" s="8">
        <v>9271</v>
      </c>
      <c r="J93" s="8">
        <v>203040</v>
      </c>
    </row>
    <row r="94" spans="1:10" ht="20.100000000000001" customHeight="1" x14ac:dyDescent="0.15">
      <c r="A94" s="6" t="s">
        <v>485</v>
      </c>
      <c r="B94" s="24" t="s">
        <v>501</v>
      </c>
      <c r="C94" s="24"/>
      <c r="D94" s="5" t="s">
        <v>503</v>
      </c>
      <c r="E94" s="8">
        <v>0</v>
      </c>
      <c r="F94" s="8">
        <v>338</v>
      </c>
      <c r="G94" s="8">
        <v>0</v>
      </c>
      <c r="H94" s="8">
        <v>0</v>
      </c>
      <c r="I94" s="8">
        <v>338</v>
      </c>
      <c r="J94" s="8">
        <v>4056</v>
      </c>
    </row>
    <row r="95" spans="1:10" ht="20.100000000000001" customHeight="1" x14ac:dyDescent="0.15">
      <c r="A95" s="6" t="s">
        <v>485</v>
      </c>
      <c r="B95" s="24" t="s">
        <v>504</v>
      </c>
      <c r="C95" s="24"/>
      <c r="D95" s="5" t="s">
        <v>505</v>
      </c>
      <c r="E95" s="8">
        <v>1.5</v>
      </c>
      <c r="F95" s="8">
        <v>16000</v>
      </c>
      <c r="G95" s="8">
        <v>5732</v>
      </c>
      <c r="H95" s="8">
        <v>0</v>
      </c>
      <c r="I95" s="8">
        <v>10268</v>
      </c>
      <c r="J95" s="8">
        <v>288000</v>
      </c>
    </row>
    <row r="96" spans="1:10" ht="30" customHeight="1" x14ac:dyDescent="0.15">
      <c r="A96" s="30" t="s">
        <v>402</v>
      </c>
      <c r="B96" s="30"/>
      <c r="C96" s="30"/>
      <c r="D96" s="5" t="s">
        <v>390</v>
      </c>
      <c r="E96" s="5" t="s">
        <v>52</v>
      </c>
      <c r="F96" s="5" t="s">
        <v>52</v>
      </c>
      <c r="G96" s="5" t="s">
        <v>52</v>
      </c>
      <c r="H96" s="5" t="s">
        <v>52</v>
      </c>
      <c r="I96" s="5" t="s">
        <v>52</v>
      </c>
      <c r="J96" s="8">
        <f>SUM(J45:J95)</f>
        <v>17360628.369999997</v>
      </c>
    </row>
    <row r="97" spans="1:12" ht="9.9499999999999993" customHeight="1" x14ac:dyDescent="0.15"/>
    <row r="98" spans="1:12" ht="45" customHeight="1" x14ac:dyDescent="0.15">
      <c r="A98" s="28" t="s">
        <v>506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</row>
    <row r="99" spans="1:12" ht="9.9499999999999993" customHeight="1" x14ac:dyDescent="0.15"/>
    <row r="100" spans="1:12" ht="45" customHeight="1" x14ac:dyDescent="0.15">
      <c r="A100" s="23" t="s">
        <v>405</v>
      </c>
      <c r="B100" s="23" t="s">
        <v>406</v>
      </c>
      <c r="C100" s="23"/>
      <c r="D100" s="23" t="s">
        <v>33</v>
      </c>
      <c r="E100" s="23" t="s">
        <v>407</v>
      </c>
      <c r="F100" s="23" t="s">
        <v>408</v>
      </c>
      <c r="G100" s="23"/>
      <c r="H100" s="23"/>
      <c r="I100" s="23"/>
      <c r="J100" s="23" t="s">
        <v>409</v>
      </c>
    </row>
    <row r="101" spans="1:12" ht="45" customHeight="1" x14ac:dyDescent="0.15">
      <c r="A101" s="23"/>
      <c r="B101" s="23"/>
      <c r="C101" s="29"/>
      <c r="D101" s="23"/>
      <c r="E101" s="23"/>
      <c r="F101" s="23" t="s">
        <v>410</v>
      </c>
      <c r="G101" s="23" t="s">
        <v>50</v>
      </c>
      <c r="H101" s="23"/>
      <c r="I101" s="23"/>
      <c r="J101" s="23"/>
    </row>
    <row r="102" spans="1:12" ht="45" customHeight="1" x14ac:dyDescent="0.15">
      <c r="A102" s="23"/>
      <c r="B102" s="23"/>
      <c r="C102" s="29"/>
      <c r="D102" s="23"/>
      <c r="E102" s="23"/>
      <c r="F102" s="23"/>
      <c r="G102" s="23" t="s">
        <v>411</v>
      </c>
      <c r="H102" s="23" t="s">
        <v>412</v>
      </c>
      <c r="I102" s="23"/>
      <c r="J102" s="23"/>
    </row>
    <row r="103" spans="1:12" ht="45" customHeight="1" x14ac:dyDescent="0.15">
      <c r="A103" s="23"/>
      <c r="B103" s="23"/>
      <c r="C103" s="29"/>
      <c r="D103" s="23"/>
      <c r="E103" s="23"/>
      <c r="F103" s="23"/>
      <c r="G103" s="23"/>
      <c r="H103" s="5" t="s">
        <v>413</v>
      </c>
      <c r="I103" s="5" t="s">
        <v>414</v>
      </c>
      <c r="J103" s="23"/>
    </row>
    <row r="104" spans="1:12" ht="20.100000000000001" customHeight="1" x14ac:dyDescent="0.15">
      <c r="A104" s="5" t="s">
        <v>268</v>
      </c>
      <c r="B104" s="23" t="s">
        <v>375</v>
      </c>
      <c r="C104" s="23"/>
      <c r="D104" s="5" t="s">
        <v>376</v>
      </c>
      <c r="E104" s="5" t="s">
        <v>377</v>
      </c>
      <c r="F104" s="5" t="s">
        <v>378</v>
      </c>
      <c r="G104" s="5" t="s">
        <v>415</v>
      </c>
      <c r="H104" s="5" t="s">
        <v>416</v>
      </c>
      <c r="I104" s="5" t="s">
        <v>417</v>
      </c>
      <c r="J104" s="5" t="s">
        <v>418</v>
      </c>
    </row>
    <row r="105" spans="1:12" ht="20.100000000000001" customHeight="1" x14ac:dyDescent="0.15">
      <c r="A105" s="6" t="s">
        <v>419</v>
      </c>
      <c r="B105" s="24" t="s">
        <v>420</v>
      </c>
      <c r="C105" s="24"/>
      <c r="D105" s="5" t="s">
        <v>41</v>
      </c>
      <c r="E105" s="8">
        <v>1</v>
      </c>
      <c r="F105" s="8">
        <v>71289.899999999994</v>
      </c>
      <c r="G105" s="8">
        <v>43206</v>
      </c>
      <c r="H105" s="8">
        <v>6480.9</v>
      </c>
      <c r="I105" s="8">
        <v>21603</v>
      </c>
      <c r="J105" s="8">
        <v>855478.8</v>
      </c>
    </row>
    <row r="106" spans="1:12" ht="39.950000000000003" customHeight="1" x14ac:dyDescent="0.15">
      <c r="A106" s="6" t="s">
        <v>419</v>
      </c>
      <c r="B106" s="24" t="s">
        <v>421</v>
      </c>
      <c r="C106" s="24"/>
      <c r="D106" s="5" t="s">
        <v>44</v>
      </c>
      <c r="E106" s="8">
        <v>1</v>
      </c>
      <c r="F106" s="8">
        <v>34780.6</v>
      </c>
      <c r="G106" s="8">
        <v>30244</v>
      </c>
      <c r="H106" s="8">
        <v>4536.6000000000004</v>
      </c>
      <c r="I106" s="8">
        <v>0</v>
      </c>
      <c r="J106" s="8">
        <v>417367.2</v>
      </c>
    </row>
    <row r="107" spans="1:12" ht="39.950000000000003" customHeight="1" x14ac:dyDescent="0.15">
      <c r="A107" s="6" t="s">
        <v>419</v>
      </c>
      <c r="B107" s="24" t="s">
        <v>421</v>
      </c>
      <c r="C107" s="24"/>
      <c r="D107" s="5" t="s">
        <v>395</v>
      </c>
      <c r="E107" s="8">
        <v>0</v>
      </c>
      <c r="F107" s="8">
        <v>2786</v>
      </c>
      <c r="G107" s="8">
        <v>0</v>
      </c>
      <c r="H107" s="8">
        <v>0</v>
      </c>
      <c r="I107" s="8">
        <v>2786</v>
      </c>
      <c r="J107" s="8">
        <v>33432</v>
      </c>
    </row>
    <row r="108" spans="1:12" ht="39.950000000000003" customHeight="1" x14ac:dyDescent="0.15">
      <c r="A108" s="6" t="s">
        <v>419</v>
      </c>
      <c r="B108" s="24" t="s">
        <v>422</v>
      </c>
      <c r="C108" s="24"/>
      <c r="D108" s="5" t="s">
        <v>397</v>
      </c>
      <c r="E108" s="8">
        <v>0</v>
      </c>
      <c r="F108" s="8">
        <v>2786</v>
      </c>
      <c r="G108" s="8">
        <v>0</v>
      </c>
      <c r="H108" s="8">
        <v>0</v>
      </c>
      <c r="I108" s="8">
        <v>2786</v>
      </c>
      <c r="J108" s="8">
        <v>33432</v>
      </c>
    </row>
    <row r="109" spans="1:12" ht="39.950000000000003" customHeight="1" x14ac:dyDescent="0.15">
      <c r="A109" s="6" t="s">
        <v>419</v>
      </c>
      <c r="B109" s="24" t="s">
        <v>423</v>
      </c>
      <c r="C109" s="24"/>
      <c r="D109" s="5" t="s">
        <v>399</v>
      </c>
      <c r="E109" s="8">
        <v>1</v>
      </c>
      <c r="F109" s="8">
        <v>34780.6</v>
      </c>
      <c r="G109" s="8">
        <v>30244</v>
      </c>
      <c r="H109" s="8">
        <v>4536.6000000000004</v>
      </c>
      <c r="I109" s="8">
        <v>0</v>
      </c>
      <c r="J109" s="8">
        <v>417367.2</v>
      </c>
    </row>
    <row r="110" spans="1:12" ht="39.950000000000003" customHeight="1" x14ac:dyDescent="0.15">
      <c r="A110" s="6" t="s">
        <v>419</v>
      </c>
      <c r="B110" s="24" t="s">
        <v>424</v>
      </c>
      <c r="C110" s="24"/>
      <c r="D110" s="5" t="s">
        <v>401</v>
      </c>
      <c r="E110" s="8">
        <v>1</v>
      </c>
      <c r="F110" s="8">
        <v>34780.6</v>
      </c>
      <c r="G110" s="8">
        <v>30244</v>
      </c>
      <c r="H110" s="8">
        <v>4536.6000000000004</v>
      </c>
      <c r="I110" s="8">
        <v>0</v>
      </c>
      <c r="J110" s="8">
        <v>417367.2</v>
      </c>
    </row>
    <row r="111" spans="1:12" ht="39.950000000000003" customHeight="1" x14ac:dyDescent="0.15">
      <c r="A111" s="6" t="s">
        <v>419</v>
      </c>
      <c r="B111" s="24" t="s">
        <v>424</v>
      </c>
      <c r="C111" s="24"/>
      <c r="D111" s="5" t="s">
        <v>425</v>
      </c>
      <c r="E111" s="8">
        <v>0</v>
      </c>
      <c r="F111" s="8">
        <v>2786</v>
      </c>
      <c r="G111" s="8">
        <v>0</v>
      </c>
      <c r="H111" s="8">
        <v>0</v>
      </c>
      <c r="I111" s="8">
        <v>2786</v>
      </c>
      <c r="J111" s="8">
        <v>33432</v>
      </c>
    </row>
    <row r="112" spans="1:12" ht="20.100000000000001" customHeight="1" x14ac:dyDescent="0.15">
      <c r="A112" s="6" t="s">
        <v>419</v>
      </c>
      <c r="B112" s="24" t="s">
        <v>426</v>
      </c>
      <c r="C112" s="24"/>
      <c r="D112" s="5" t="s">
        <v>427</v>
      </c>
      <c r="E112" s="8">
        <v>0</v>
      </c>
      <c r="F112" s="8">
        <v>2786</v>
      </c>
      <c r="G112" s="8">
        <v>0</v>
      </c>
      <c r="H112" s="8">
        <v>0</v>
      </c>
      <c r="I112" s="8">
        <v>2786</v>
      </c>
      <c r="J112" s="8">
        <v>33432</v>
      </c>
    </row>
    <row r="113" spans="1:10" ht="20.100000000000001" customHeight="1" x14ac:dyDescent="0.15">
      <c r="A113" s="6" t="s">
        <v>419</v>
      </c>
      <c r="B113" s="24" t="s">
        <v>426</v>
      </c>
      <c r="C113" s="24"/>
      <c r="D113" s="5" t="s">
        <v>428</v>
      </c>
      <c r="E113" s="8">
        <v>1</v>
      </c>
      <c r="F113" s="8">
        <v>36105</v>
      </c>
      <c r="G113" s="8">
        <v>36105</v>
      </c>
      <c r="H113" s="8">
        <v>0</v>
      </c>
      <c r="I113" s="8">
        <v>0</v>
      </c>
      <c r="J113" s="8">
        <v>433260</v>
      </c>
    </row>
    <row r="114" spans="1:10" ht="39.950000000000003" customHeight="1" x14ac:dyDescent="0.15">
      <c r="A114" s="6" t="s">
        <v>419</v>
      </c>
      <c r="B114" s="24" t="s">
        <v>429</v>
      </c>
      <c r="C114" s="24"/>
      <c r="D114" s="5" t="s">
        <v>430</v>
      </c>
      <c r="E114" s="8">
        <v>1</v>
      </c>
      <c r="F114" s="8">
        <v>30244</v>
      </c>
      <c r="G114" s="8">
        <v>30244</v>
      </c>
      <c r="H114" s="8">
        <v>0</v>
      </c>
      <c r="I114" s="8">
        <v>0</v>
      </c>
      <c r="J114" s="8">
        <v>362928</v>
      </c>
    </row>
    <row r="115" spans="1:10" ht="20.100000000000001" customHeight="1" x14ac:dyDescent="0.15">
      <c r="A115" s="6" t="s">
        <v>431</v>
      </c>
      <c r="B115" s="24" t="s">
        <v>420</v>
      </c>
      <c r="C115" s="24"/>
      <c r="D115" s="5" t="s">
        <v>432</v>
      </c>
      <c r="E115" s="8">
        <v>0</v>
      </c>
      <c r="F115" s="8">
        <v>5141</v>
      </c>
      <c r="G115" s="8">
        <v>0</v>
      </c>
      <c r="H115" s="8">
        <v>0</v>
      </c>
      <c r="I115" s="8">
        <v>5141</v>
      </c>
      <c r="J115" s="8">
        <v>61692</v>
      </c>
    </row>
    <row r="116" spans="1:10" ht="20.100000000000001" customHeight="1" x14ac:dyDescent="0.15">
      <c r="A116" s="6" t="s">
        <v>431</v>
      </c>
      <c r="B116" s="24" t="s">
        <v>433</v>
      </c>
      <c r="C116" s="24"/>
      <c r="D116" s="5" t="s">
        <v>434</v>
      </c>
      <c r="E116" s="8">
        <v>1</v>
      </c>
      <c r="F116" s="8">
        <v>6236.93</v>
      </c>
      <c r="G116" s="8">
        <v>3636.93</v>
      </c>
      <c r="H116" s="8">
        <v>0</v>
      </c>
      <c r="I116" s="8">
        <v>2600</v>
      </c>
      <c r="J116" s="8">
        <v>74843.16</v>
      </c>
    </row>
    <row r="117" spans="1:10" ht="39.950000000000003" customHeight="1" x14ac:dyDescent="0.15">
      <c r="A117" s="6" t="s">
        <v>431</v>
      </c>
      <c r="B117" s="24" t="s">
        <v>435</v>
      </c>
      <c r="C117" s="24"/>
      <c r="D117" s="5" t="s">
        <v>436</v>
      </c>
      <c r="E117" s="8">
        <v>1</v>
      </c>
      <c r="F117" s="8">
        <v>3531</v>
      </c>
      <c r="G117" s="8">
        <v>3531</v>
      </c>
      <c r="H117" s="8">
        <v>0</v>
      </c>
      <c r="I117" s="8">
        <v>0</v>
      </c>
      <c r="J117" s="8">
        <v>42372</v>
      </c>
    </row>
    <row r="118" spans="1:10" ht="20.100000000000001" customHeight="1" x14ac:dyDescent="0.15">
      <c r="A118" s="6" t="s">
        <v>431</v>
      </c>
      <c r="B118" s="24" t="s">
        <v>437</v>
      </c>
      <c r="C118" s="24"/>
      <c r="D118" s="5" t="s">
        <v>438</v>
      </c>
      <c r="E118" s="8">
        <v>0</v>
      </c>
      <c r="F118" s="8">
        <v>1500</v>
      </c>
      <c r="G118" s="8">
        <v>0</v>
      </c>
      <c r="H118" s="8">
        <v>0</v>
      </c>
      <c r="I118" s="8">
        <v>1500</v>
      </c>
      <c r="J118" s="8">
        <v>18000</v>
      </c>
    </row>
    <row r="119" spans="1:10" ht="39.950000000000003" customHeight="1" x14ac:dyDescent="0.15">
      <c r="A119" s="6" t="s">
        <v>431</v>
      </c>
      <c r="B119" s="24" t="s">
        <v>423</v>
      </c>
      <c r="C119" s="24"/>
      <c r="D119" s="5" t="s">
        <v>439</v>
      </c>
      <c r="E119" s="8">
        <v>0</v>
      </c>
      <c r="F119" s="8">
        <v>2786</v>
      </c>
      <c r="G119" s="8">
        <v>0</v>
      </c>
      <c r="H119" s="8">
        <v>0</v>
      </c>
      <c r="I119" s="8">
        <v>2786</v>
      </c>
      <c r="J119" s="8">
        <v>33432</v>
      </c>
    </row>
    <row r="120" spans="1:10" ht="20.100000000000001" customHeight="1" x14ac:dyDescent="0.15">
      <c r="A120" s="6" t="s">
        <v>431</v>
      </c>
      <c r="B120" s="24" t="s">
        <v>440</v>
      </c>
      <c r="C120" s="24"/>
      <c r="D120" s="5" t="s">
        <v>441</v>
      </c>
      <c r="E120" s="8">
        <v>1</v>
      </c>
      <c r="F120" s="8">
        <v>6514.6566000000003</v>
      </c>
      <c r="G120" s="8">
        <v>3860</v>
      </c>
      <c r="H120" s="8">
        <v>154.4</v>
      </c>
      <c r="I120" s="8">
        <v>2500.2566000000002</v>
      </c>
      <c r="J120" s="8">
        <v>78175.88</v>
      </c>
    </row>
    <row r="121" spans="1:10" ht="20.100000000000001" customHeight="1" x14ac:dyDescent="0.15">
      <c r="A121" s="6" t="s">
        <v>431</v>
      </c>
      <c r="B121" s="24" t="s">
        <v>442</v>
      </c>
      <c r="C121" s="24"/>
      <c r="D121" s="5" t="s">
        <v>443</v>
      </c>
      <c r="E121" s="8">
        <v>1</v>
      </c>
      <c r="F121" s="8">
        <v>4594.41</v>
      </c>
      <c r="G121" s="8">
        <v>3636.93</v>
      </c>
      <c r="H121" s="8">
        <v>145.47999999999999</v>
      </c>
      <c r="I121" s="8">
        <v>812</v>
      </c>
      <c r="J121" s="8">
        <v>55132.92</v>
      </c>
    </row>
    <row r="122" spans="1:10" ht="20.100000000000001" customHeight="1" x14ac:dyDescent="0.15">
      <c r="A122" s="6" t="s">
        <v>431</v>
      </c>
      <c r="B122" s="24" t="s">
        <v>444</v>
      </c>
      <c r="C122" s="24"/>
      <c r="D122" s="5" t="s">
        <v>445</v>
      </c>
      <c r="E122" s="8">
        <v>3</v>
      </c>
      <c r="F122" s="8">
        <v>4428.93</v>
      </c>
      <c r="G122" s="8">
        <v>3636.93</v>
      </c>
      <c r="H122" s="8">
        <v>0</v>
      </c>
      <c r="I122" s="8">
        <v>792</v>
      </c>
      <c r="J122" s="8">
        <v>159441.48000000001</v>
      </c>
    </row>
    <row r="123" spans="1:10" ht="20.100000000000001" customHeight="1" x14ac:dyDescent="0.15">
      <c r="A123" s="6" t="s">
        <v>431</v>
      </c>
      <c r="B123" s="24" t="s">
        <v>446</v>
      </c>
      <c r="C123" s="24"/>
      <c r="D123" s="5" t="s">
        <v>447</v>
      </c>
      <c r="E123" s="8">
        <v>0.5</v>
      </c>
      <c r="F123" s="8">
        <v>3531</v>
      </c>
      <c r="G123" s="8">
        <v>3531</v>
      </c>
      <c r="H123" s="8">
        <v>0</v>
      </c>
      <c r="I123" s="8">
        <v>0</v>
      </c>
      <c r="J123" s="8">
        <v>21186</v>
      </c>
    </row>
    <row r="124" spans="1:10" ht="20.100000000000001" customHeight="1" x14ac:dyDescent="0.15">
      <c r="A124" s="6" t="s">
        <v>431</v>
      </c>
      <c r="B124" s="24" t="s">
        <v>448</v>
      </c>
      <c r="C124" s="24"/>
      <c r="D124" s="5" t="s">
        <v>449</v>
      </c>
      <c r="E124" s="8">
        <v>1</v>
      </c>
      <c r="F124" s="8">
        <v>3531</v>
      </c>
      <c r="G124" s="8">
        <v>3531</v>
      </c>
      <c r="H124" s="8">
        <v>0</v>
      </c>
      <c r="I124" s="8">
        <v>0</v>
      </c>
      <c r="J124" s="8">
        <v>42372</v>
      </c>
    </row>
    <row r="125" spans="1:10" ht="39.950000000000003" customHeight="1" x14ac:dyDescent="0.15">
      <c r="A125" s="6" t="s">
        <v>431</v>
      </c>
      <c r="B125" s="24" t="s">
        <v>450</v>
      </c>
      <c r="C125" s="24"/>
      <c r="D125" s="5" t="s">
        <v>451</v>
      </c>
      <c r="E125" s="8">
        <v>1</v>
      </c>
      <c r="F125" s="8">
        <v>4534.8599999999997</v>
      </c>
      <c r="G125" s="8">
        <v>3742.86</v>
      </c>
      <c r="H125" s="8">
        <v>0</v>
      </c>
      <c r="I125" s="8">
        <v>792</v>
      </c>
      <c r="J125" s="8">
        <v>54418.32</v>
      </c>
    </row>
    <row r="126" spans="1:10" ht="20.100000000000001" customHeight="1" x14ac:dyDescent="0.15">
      <c r="A126" s="6" t="s">
        <v>431</v>
      </c>
      <c r="B126" s="24" t="s">
        <v>452</v>
      </c>
      <c r="C126" s="24"/>
      <c r="D126" s="5" t="s">
        <v>453</v>
      </c>
      <c r="E126" s="8">
        <v>1</v>
      </c>
      <c r="F126" s="8">
        <v>13390.8266</v>
      </c>
      <c r="G126" s="8">
        <v>3860</v>
      </c>
      <c r="H126" s="8">
        <v>965</v>
      </c>
      <c r="I126" s="8">
        <v>8565.8266000000003</v>
      </c>
      <c r="J126" s="8">
        <v>160689.92000000001</v>
      </c>
    </row>
    <row r="127" spans="1:10" ht="20.100000000000001" customHeight="1" x14ac:dyDescent="0.15">
      <c r="A127" s="6" t="s">
        <v>431</v>
      </c>
      <c r="B127" s="24" t="s">
        <v>454</v>
      </c>
      <c r="C127" s="24"/>
      <c r="D127" s="5" t="s">
        <v>455</v>
      </c>
      <c r="E127" s="8">
        <v>1</v>
      </c>
      <c r="F127" s="8">
        <v>3531</v>
      </c>
      <c r="G127" s="8">
        <v>3531</v>
      </c>
      <c r="H127" s="8">
        <v>0</v>
      </c>
      <c r="I127" s="8">
        <v>0</v>
      </c>
      <c r="J127" s="8">
        <v>42372</v>
      </c>
    </row>
    <row r="128" spans="1:10" ht="39.950000000000003" customHeight="1" x14ac:dyDescent="0.15">
      <c r="A128" s="6" t="s">
        <v>456</v>
      </c>
      <c r="B128" s="24" t="s">
        <v>457</v>
      </c>
      <c r="C128" s="24"/>
      <c r="D128" s="5" t="s">
        <v>458</v>
      </c>
      <c r="E128" s="8">
        <v>1</v>
      </c>
      <c r="F128" s="8">
        <v>10220.280000000001</v>
      </c>
      <c r="G128" s="8">
        <v>8887.2000000000007</v>
      </c>
      <c r="H128" s="8">
        <v>1333.08</v>
      </c>
      <c r="I128" s="8">
        <v>0</v>
      </c>
      <c r="J128" s="8">
        <v>122643.36</v>
      </c>
    </row>
    <row r="129" spans="1:10" ht="20.100000000000001" customHeight="1" x14ac:dyDescent="0.15">
      <c r="A129" s="6" t="s">
        <v>456</v>
      </c>
      <c r="B129" s="24" t="s">
        <v>459</v>
      </c>
      <c r="C129" s="24"/>
      <c r="D129" s="5" t="s">
        <v>460</v>
      </c>
      <c r="E129" s="8">
        <v>1</v>
      </c>
      <c r="F129" s="8">
        <v>9673.7999999999993</v>
      </c>
      <c r="G129" s="8">
        <v>8412</v>
      </c>
      <c r="H129" s="8">
        <v>1261.8</v>
      </c>
      <c r="I129" s="8">
        <v>0</v>
      </c>
      <c r="J129" s="8">
        <v>116085.6</v>
      </c>
    </row>
    <row r="130" spans="1:10" ht="39.950000000000003" customHeight="1" x14ac:dyDescent="0.15">
      <c r="A130" s="6" t="s">
        <v>456</v>
      </c>
      <c r="B130" s="24" t="s">
        <v>461</v>
      </c>
      <c r="C130" s="24"/>
      <c r="D130" s="5" t="s">
        <v>462</v>
      </c>
      <c r="E130" s="8">
        <v>0</v>
      </c>
      <c r="F130" s="8">
        <v>893</v>
      </c>
      <c r="G130" s="8">
        <v>0</v>
      </c>
      <c r="H130" s="8">
        <v>0</v>
      </c>
      <c r="I130" s="8">
        <v>893</v>
      </c>
      <c r="J130" s="8">
        <v>32148</v>
      </c>
    </row>
    <row r="131" spans="1:10" ht="39.950000000000003" customHeight="1" x14ac:dyDescent="0.15">
      <c r="A131" s="6" t="s">
        <v>456</v>
      </c>
      <c r="B131" s="24" t="s">
        <v>461</v>
      </c>
      <c r="C131" s="24"/>
      <c r="D131" s="5" t="s">
        <v>463</v>
      </c>
      <c r="E131" s="8">
        <v>13.62</v>
      </c>
      <c r="F131" s="8">
        <v>15110</v>
      </c>
      <c r="G131" s="8">
        <v>8412</v>
      </c>
      <c r="H131" s="8">
        <v>0</v>
      </c>
      <c r="I131" s="8">
        <v>6698</v>
      </c>
      <c r="J131" s="8">
        <v>2469578.4</v>
      </c>
    </row>
    <row r="132" spans="1:10" ht="39.950000000000003" customHeight="1" x14ac:dyDescent="0.15">
      <c r="A132" s="6" t="s">
        <v>456</v>
      </c>
      <c r="B132" s="24" t="s">
        <v>464</v>
      </c>
      <c r="C132" s="24"/>
      <c r="D132" s="5" t="s">
        <v>465</v>
      </c>
      <c r="E132" s="8">
        <v>0</v>
      </c>
      <c r="F132" s="8">
        <v>893</v>
      </c>
      <c r="G132" s="8">
        <v>0</v>
      </c>
      <c r="H132" s="8">
        <v>0</v>
      </c>
      <c r="I132" s="8">
        <v>893</v>
      </c>
      <c r="J132" s="8">
        <v>10716</v>
      </c>
    </row>
    <row r="133" spans="1:10" ht="39.950000000000003" customHeight="1" x14ac:dyDescent="0.15">
      <c r="A133" s="6" t="s">
        <v>456</v>
      </c>
      <c r="B133" s="24" t="s">
        <v>464</v>
      </c>
      <c r="C133" s="24"/>
      <c r="D133" s="5" t="s">
        <v>466</v>
      </c>
      <c r="E133" s="8">
        <v>1</v>
      </c>
      <c r="F133" s="8">
        <v>16800.599999999999</v>
      </c>
      <c r="G133" s="8">
        <v>8832.6</v>
      </c>
      <c r="H133" s="8">
        <v>0</v>
      </c>
      <c r="I133" s="8">
        <v>7968</v>
      </c>
      <c r="J133" s="8">
        <v>201607.2</v>
      </c>
    </row>
    <row r="134" spans="1:10" ht="39.950000000000003" customHeight="1" x14ac:dyDescent="0.15">
      <c r="A134" s="6" t="s">
        <v>456</v>
      </c>
      <c r="B134" s="24" t="s">
        <v>467</v>
      </c>
      <c r="C134" s="24"/>
      <c r="D134" s="5" t="s">
        <v>468</v>
      </c>
      <c r="E134" s="8">
        <v>2</v>
      </c>
      <c r="F134" s="8">
        <v>17049.14</v>
      </c>
      <c r="G134" s="8">
        <v>9253.2000000000007</v>
      </c>
      <c r="H134" s="8">
        <v>4163.9399999999996</v>
      </c>
      <c r="I134" s="8">
        <v>3632</v>
      </c>
      <c r="J134" s="8">
        <v>409179.36</v>
      </c>
    </row>
    <row r="135" spans="1:10" ht="39.950000000000003" customHeight="1" x14ac:dyDescent="0.15">
      <c r="A135" s="6" t="s">
        <v>456</v>
      </c>
      <c r="B135" s="24" t="s">
        <v>467</v>
      </c>
      <c r="C135" s="24"/>
      <c r="D135" s="5" t="s">
        <v>469</v>
      </c>
      <c r="E135" s="8">
        <v>0</v>
      </c>
      <c r="F135" s="8">
        <v>893</v>
      </c>
      <c r="G135" s="8">
        <v>0</v>
      </c>
      <c r="H135" s="8">
        <v>0</v>
      </c>
      <c r="I135" s="8">
        <v>893</v>
      </c>
      <c r="J135" s="8">
        <v>21432</v>
      </c>
    </row>
    <row r="136" spans="1:10" ht="20.100000000000001" customHeight="1" x14ac:dyDescent="0.15">
      <c r="A136" s="6" t="s">
        <v>456</v>
      </c>
      <c r="B136" s="24" t="s">
        <v>470</v>
      </c>
      <c r="C136" s="24"/>
      <c r="D136" s="5" t="s">
        <v>471</v>
      </c>
      <c r="E136" s="8">
        <v>0</v>
      </c>
      <c r="F136" s="8">
        <v>893</v>
      </c>
      <c r="G136" s="8">
        <v>0</v>
      </c>
      <c r="H136" s="8">
        <v>0</v>
      </c>
      <c r="I136" s="8">
        <v>893</v>
      </c>
      <c r="J136" s="8">
        <v>32148</v>
      </c>
    </row>
    <row r="137" spans="1:10" ht="20.100000000000001" customHeight="1" x14ac:dyDescent="0.15">
      <c r="A137" s="6" t="s">
        <v>456</v>
      </c>
      <c r="B137" s="24" t="s">
        <v>470</v>
      </c>
      <c r="C137" s="24"/>
      <c r="D137" s="5" t="s">
        <v>472</v>
      </c>
      <c r="E137" s="8">
        <v>17.5</v>
      </c>
      <c r="F137" s="8">
        <v>15709.26</v>
      </c>
      <c r="G137" s="8">
        <v>8464</v>
      </c>
      <c r="H137" s="8">
        <v>1821.26</v>
      </c>
      <c r="I137" s="8">
        <v>5424</v>
      </c>
      <c r="J137" s="8">
        <v>3298944.6</v>
      </c>
    </row>
    <row r="138" spans="1:10" ht="20.100000000000001" customHeight="1" x14ac:dyDescent="0.15">
      <c r="A138" s="6" t="s">
        <v>456</v>
      </c>
      <c r="B138" s="24" t="s">
        <v>473</v>
      </c>
      <c r="C138" s="24"/>
      <c r="D138" s="5" t="s">
        <v>474</v>
      </c>
      <c r="E138" s="8">
        <v>0</v>
      </c>
      <c r="F138" s="8">
        <v>893</v>
      </c>
      <c r="G138" s="8">
        <v>0</v>
      </c>
      <c r="H138" s="8">
        <v>0</v>
      </c>
      <c r="I138" s="8">
        <v>893</v>
      </c>
      <c r="J138" s="8">
        <v>64296</v>
      </c>
    </row>
    <row r="139" spans="1:10" ht="20.100000000000001" customHeight="1" x14ac:dyDescent="0.15">
      <c r="A139" s="6" t="s">
        <v>456</v>
      </c>
      <c r="B139" s="24" t="s">
        <v>473</v>
      </c>
      <c r="C139" s="24"/>
      <c r="D139" s="5" t="s">
        <v>475</v>
      </c>
      <c r="E139" s="8">
        <v>12.13</v>
      </c>
      <c r="F139" s="8">
        <v>15113.56</v>
      </c>
      <c r="G139" s="8">
        <v>8887.2000000000007</v>
      </c>
      <c r="H139" s="8">
        <v>3193.36</v>
      </c>
      <c r="I139" s="8">
        <v>3033</v>
      </c>
      <c r="J139" s="8">
        <v>2199929.79</v>
      </c>
    </row>
    <row r="140" spans="1:10" ht="20.100000000000001" customHeight="1" x14ac:dyDescent="0.15">
      <c r="A140" s="6" t="s">
        <v>456</v>
      </c>
      <c r="B140" s="24" t="s">
        <v>476</v>
      </c>
      <c r="C140" s="24"/>
      <c r="D140" s="5" t="s">
        <v>477</v>
      </c>
      <c r="E140" s="8">
        <v>0</v>
      </c>
      <c r="F140" s="8">
        <v>893</v>
      </c>
      <c r="G140" s="8">
        <v>0</v>
      </c>
      <c r="H140" s="8">
        <v>0</v>
      </c>
      <c r="I140" s="8">
        <v>893</v>
      </c>
      <c r="J140" s="8">
        <v>64296</v>
      </c>
    </row>
    <row r="141" spans="1:10" ht="20.100000000000001" customHeight="1" x14ac:dyDescent="0.15">
      <c r="A141" s="6" t="s">
        <v>456</v>
      </c>
      <c r="B141" s="24" t="s">
        <v>476</v>
      </c>
      <c r="C141" s="24"/>
      <c r="D141" s="5" t="s">
        <v>478</v>
      </c>
      <c r="E141" s="8">
        <v>8.3800000000000008</v>
      </c>
      <c r="F141" s="8">
        <v>17619.439999999999</v>
      </c>
      <c r="G141" s="8">
        <v>9310.4</v>
      </c>
      <c r="H141" s="8">
        <v>3233.04</v>
      </c>
      <c r="I141" s="8">
        <v>5076</v>
      </c>
      <c r="J141" s="8">
        <v>1771810.89</v>
      </c>
    </row>
    <row r="142" spans="1:10" ht="60" customHeight="1" x14ac:dyDescent="0.15">
      <c r="A142" s="6" t="s">
        <v>456</v>
      </c>
      <c r="B142" s="24" t="s">
        <v>479</v>
      </c>
      <c r="C142" s="24"/>
      <c r="D142" s="5" t="s">
        <v>480</v>
      </c>
      <c r="E142" s="8">
        <v>0.5</v>
      </c>
      <c r="F142" s="8">
        <v>10706.96</v>
      </c>
      <c r="G142" s="8">
        <v>9310.4</v>
      </c>
      <c r="H142" s="8">
        <v>1396.56</v>
      </c>
      <c r="I142" s="8">
        <v>0</v>
      </c>
      <c r="J142" s="8">
        <v>64241.760000000002</v>
      </c>
    </row>
    <row r="143" spans="1:10" ht="20.100000000000001" customHeight="1" x14ac:dyDescent="0.15">
      <c r="A143" s="6" t="s">
        <v>456</v>
      </c>
      <c r="B143" s="24" t="s">
        <v>481</v>
      </c>
      <c r="C143" s="24"/>
      <c r="D143" s="5" t="s">
        <v>482</v>
      </c>
      <c r="E143" s="8">
        <v>0.5</v>
      </c>
      <c r="F143" s="8">
        <v>9134.4500000000007</v>
      </c>
      <c r="G143" s="8">
        <v>7943</v>
      </c>
      <c r="H143" s="8">
        <v>1191.45</v>
      </c>
      <c r="I143" s="8">
        <v>0</v>
      </c>
      <c r="J143" s="8">
        <v>54806.7</v>
      </c>
    </row>
    <row r="144" spans="1:10" ht="20.100000000000001" customHeight="1" x14ac:dyDescent="0.15">
      <c r="A144" s="6" t="s">
        <v>456</v>
      </c>
      <c r="B144" s="24" t="s">
        <v>483</v>
      </c>
      <c r="C144" s="24"/>
      <c r="D144" s="5" t="s">
        <v>484</v>
      </c>
      <c r="E144" s="8">
        <v>1</v>
      </c>
      <c r="F144" s="8">
        <v>9673.7999999999993</v>
      </c>
      <c r="G144" s="8">
        <v>8412</v>
      </c>
      <c r="H144" s="8">
        <v>1261.8</v>
      </c>
      <c r="I144" s="8">
        <v>0</v>
      </c>
      <c r="J144" s="8">
        <v>116085.6</v>
      </c>
    </row>
    <row r="145" spans="1:12" ht="20.100000000000001" customHeight="1" x14ac:dyDescent="0.15">
      <c r="A145" s="6" t="s">
        <v>485</v>
      </c>
      <c r="B145" s="24" t="s">
        <v>486</v>
      </c>
      <c r="C145" s="24"/>
      <c r="D145" s="5" t="s">
        <v>487</v>
      </c>
      <c r="E145" s="8">
        <v>1</v>
      </c>
      <c r="F145" s="8">
        <v>7649</v>
      </c>
      <c r="G145" s="8">
        <v>7649</v>
      </c>
      <c r="H145" s="8">
        <v>0</v>
      </c>
      <c r="I145" s="8">
        <v>0</v>
      </c>
      <c r="J145" s="8">
        <v>91788</v>
      </c>
    </row>
    <row r="146" spans="1:12" ht="20.100000000000001" customHeight="1" x14ac:dyDescent="0.15">
      <c r="A146" s="6" t="s">
        <v>485</v>
      </c>
      <c r="B146" s="24" t="s">
        <v>488</v>
      </c>
      <c r="C146" s="24"/>
      <c r="D146" s="5" t="s">
        <v>489</v>
      </c>
      <c r="E146" s="8">
        <v>1</v>
      </c>
      <c r="F146" s="8">
        <v>7928</v>
      </c>
      <c r="G146" s="8">
        <v>7928</v>
      </c>
      <c r="H146" s="8">
        <v>0</v>
      </c>
      <c r="I146" s="8">
        <v>0</v>
      </c>
      <c r="J146" s="8">
        <v>95136</v>
      </c>
    </row>
    <row r="147" spans="1:12" ht="20.100000000000001" customHeight="1" x14ac:dyDescent="0.15">
      <c r="A147" s="6" t="s">
        <v>485</v>
      </c>
      <c r="B147" s="24" t="s">
        <v>490</v>
      </c>
      <c r="C147" s="24"/>
      <c r="D147" s="5" t="s">
        <v>491</v>
      </c>
      <c r="E147" s="8">
        <v>1</v>
      </c>
      <c r="F147" s="8">
        <v>17000</v>
      </c>
      <c r="G147" s="8">
        <v>5732</v>
      </c>
      <c r="H147" s="8">
        <v>0</v>
      </c>
      <c r="I147" s="8">
        <v>11268</v>
      </c>
      <c r="J147" s="8">
        <v>204000</v>
      </c>
    </row>
    <row r="148" spans="1:12" ht="20.100000000000001" customHeight="1" x14ac:dyDescent="0.15">
      <c r="A148" s="6" t="s">
        <v>485</v>
      </c>
      <c r="B148" s="24" t="s">
        <v>492</v>
      </c>
      <c r="C148" s="24"/>
      <c r="D148" s="5" t="s">
        <v>493</v>
      </c>
      <c r="E148" s="8">
        <v>0</v>
      </c>
      <c r="F148" s="8">
        <v>338</v>
      </c>
      <c r="G148" s="8">
        <v>0</v>
      </c>
      <c r="H148" s="8">
        <v>0</v>
      </c>
      <c r="I148" s="8">
        <v>338</v>
      </c>
      <c r="J148" s="8">
        <v>4056</v>
      </c>
    </row>
    <row r="149" spans="1:12" ht="20.100000000000001" customHeight="1" x14ac:dyDescent="0.15">
      <c r="A149" s="6" t="s">
        <v>485</v>
      </c>
      <c r="B149" s="24" t="s">
        <v>492</v>
      </c>
      <c r="C149" s="24"/>
      <c r="D149" s="5" t="s">
        <v>494</v>
      </c>
      <c r="E149" s="8">
        <v>1</v>
      </c>
      <c r="F149" s="8">
        <v>16920</v>
      </c>
      <c r="G149" s="8">
        <v>7649</v>
      </c>
      <c r="H149" s="8">
        <v>0</v>
      </c>
      <c r="I149" s="8">
        <v>9271</v>
      </c>
      <c r="J149" s="8">
        <v>203040</v>
      </c>
    </row>
    <row r="150" spans="1:12" ht="20.100000000000001" customHeight="1" x14ac:dyDescent="0.15">
      <c r="A150" s="6" t="s">
        <v>485</v>
      </c>
      <c r="B150" s="24" t="s">
        <v>495</v>
      </c>
      <c r="C150" s="24"/>
      <c r="D150" s="5" t="s">
        <v>496</v>
      </c>
      <c r="E150" s="8">
        <v>0.5</v>
      </c>
      <c r="F150" s="8">
        <v>5732</v>
      </c>
      <c r="G150" s="8">
        <v>5732</v>
      </c>
      <c r="H150" s="8">
        <v>0</v>
      </c>
      <c r="I150" s="8">
        <v>0</v>
      </c>
      <c r="J150" s="8">
        <v>34392</v>
      </c>
    </row>
    <row r="151" spans="1:12" ht="20.100000000000001" customHeight="1" x14ac:dyDescent="0.15">
      <c r="A151" s="6" t="s">
        <v>485</v>
      </c>
      <c r="B151" s="24" t="s">
        <v>497</v>
      </c>
      <c r="C151" s="24"/>
      <c r="D151" s="5" t="s">
        <v>498</v>
      </c>
      <c r="E151" s="8">
        <v>0.5</v>
      </c>
      <c r="F151" s="8">
        <v>7649</v>
      </c>
      <c r="G151" s="8">
        <v>7649</v>
      </c>
      <c r="H151" s="8">
        <v>0</v>
      </c>
      <c r="I151" s="8">
        <v>0</v>
      </c>
      <c r="J151" s="8">
        <v>45894</v>
      </c>
    </row>
    <row r="152" spans="1:12" ht="20.100000000000001" customHeight="1" x14ac:dyDescent="0.15">
      <c r="A152" s="6" t="s">
        <v>485</v>
      </c>
      <c r="B152" s="24" t="s">
        <v>499</v>
      </c>
      <c r="C152" s="24"/>
      <c r="D152" s="5" t="s">
        <v>500</v>
      </c>
      <c r="E152" s="8">
        <v>2</v>
      </c>
      <c r="F152" s="8">
        <v>16920</v>
      </c>
      <c r="G152" s="8">
        <v>7649</v>
      </c>
      <c r="H152" s="8">
        <v>0</v>
      </c>
      <c r="I152" s="8">
        <v>9271</v>
      </c>
      <c r="J152" s="8">
        <v>406080</v>
      </c>
    </row>
    <row r="153" spans="1:12" ht="20.100000000000001" customHeight="1" x14ac:dyDescent="0.15">
      <c r="A153" s="6" t="s">
        <v>485</v>
      </c>
      <c r="B153" s="24" t="s">
        <v>501</v>
      </c>
      <c r="C153" s="24"/>
      <c r="D153" s="5" t="s">
        <v>502</v>
      </c>
      <c r="E153" s="8">
        <v>1</v>
      </c>
      <c r="F153" s="8">
        <v>16920</v>
      </c>
      <c r="G153" s="8">
        <v>7649</v>
      </c>
      <c r="H153" s="8">
        <v>0</v>
      </c>
      <c r="I153" s="8">
        <v>9271</v>
      </c>
      <c r="J153" s="8">
        <v>203040</v>
      </c>
    </row>
    <row r="154" spans="1:12" ht="20.100000000000001" customHeight="1" x14ac:dyDescent="0.15">
      <c r="A154" s="6" t="s">
        <v>485</v>
      </c>
      <c r="B154" s="24" t="s">
        <v>501</v>
      </c>
      <c r="C154" s="24"/>
      <c r="D154" s="5" t="s">
        <v>503</v>
      </c>
      <c r="E154" s="8">
        <v>0</v>
      </c>
      <c r="F154" s="8">
        <v>338</v>
      </c>
      <c r="G154" s="8">
        <v>0</v>
      </c>
      <c r="H154" s="8">
        <v>0</v>
      </c>
      <c r="I154" s="8">
        <v>338</v>
      </c>
      <c r="J154" s="8">
        <v>4056</v>
      </c>
    </row>
    <row r="155" spans="1:12" ht="20.100000000000001" customHeight="1" x14ac:dyDescent="0.15">
      <c r="A155" s="6" t="s">
        <v>485</v>
      </c>
      <c r="B155" s="24" t="s">
        <v>504</v>
      </c>
      <c r="C155" s="24"/>
      <c r="D155" s="5" t="s">
        <v>505</v>
      </c>
      <c r="E155" s="8">
        <v>1.5</v>
      </c>
      <c r="F155" s="8">
        <v>16000</v>
      </c>
      <c r="G155" s="8">
        <v>5732</v>
      </c>
      <c r="H155" s="8">
        <v>0</v>
      </c>
      <c r="I155" s="8">
        <v>10268</v>
      </c>
      <c r="J155" s="8">
        <v>288000</v>
      </c>
    </row>
    <row r="156" spans="1:12" ht="30" customHeight="1" x14ac:dyDescent="0.15">
      <c r="A156" s="30" t="s">
        <v>402</v>
      </c>
      <c r="B156" s="30"/>
      <c r="C156" s="30"/>
      <c r="D156" s="5" t="s">
        <v>390</v>
      </c>
      <c r="E156" s="5" t="s">
        <v>52</v>
      </c>
      <c r="F156" s="5" t="s">
        <v>52</v>
      </c>
      <c r="G156" s="5" t="s">
        <v>52</v>
      </c>
      <c r="H156" s="5" t="s">
        <v>52</v>
      </c>
      <c r="I156" s="5" t="s">
        <v>52</v>
      </c>
      <c r="J156" s="8">
        <f>SUM(J105:J155)</f>
        <v>16511055.34</v>
      </c>
    </row>
    <row r="157" spans="1:12" ht="9.9499999999999993" customHeight="1" x14ac:dyDescent="0.15"/>
    <row r="158" spans="1:12" ht="45" customHeight="1" x14ac:dyDescent="0.15">
      <c r="A158" s="28" t="s">
        <v>507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2" ht="9.9499999999999993" customHeight="1" x14ac:dyDescent="0.15"/>
    <row r="160" spans="1:12" ht="45" customHeight="1" x14ac:dyDescent="0.15">
      <c r="A160" s="23" t="s">
        <v>405</v>
      </c>
      <c r="B160" s="23" t="s">
        <v>406</v>
      </c>
      <c r="C160" s="23"/>
      <c r="D160" s="23" t="s">
        <v>33</v>
      </c>
      <c r="E160" s="23" t="s">
        <v>407</v>
      </c>
      <c r="F160" s="23" t="s">
        <v>408</v>
      </c>
      <c r="G160" s="23"/>
      <c r="H160" s="23"/>
      <c r="I160" s="23"/>
      <c r="J160" s="23" t="s">
        <v>409</v>
      </c>
    </row>
    <row r="161" spans="1:10" ht="45" customHeight="1" x14ac:dyDescent="0.15">
      <c r="A161" s="23"/>
      <c r="B161" s="23"/>
      <c r="C161" s="29"/>
      <c r="D161" s="23"/>
      <c r="E161" s="23"/>
      <c r="F161" s="23" t="s">
        <v>410</v>
      </c>
      <c r="G161" s="23" t="s">
        <v>50</v>
      </c>
      <c r="H161" s="23"/>
      <c r="I161" s="23"/>
      <c r="J161" s="23"/>
    </row>
    <row r="162" spans="1:10" ht="45" customHeight="1" x14ac:dyDescent="0.15">
      <c r="A162" s="23"/>
      <c r="B162" s="23"/>
      <c r="C162" s="29"/>
      <c r="D162" s="23"/>
      <c r="E162" s="23"/>
      <c r="F162" s="23"/>
      <c r="G162" s="23" t="s">
        <v>411</v>
      </c>
      <c r="H162" s="23" t="s">
        <v>412</v>
      </c>
      <c r="I162" s="23"/>
      <c r="J162" s="23"/>
    </row>
    <row r="163" spans="1:10" ht="45" customHeight="1" x14ac:dyDescent="0.15">
      <c r="A163" s="23"/>
      <c r="B163" s="23"/>
      <c r="C163" s="29"/>
      <c r="D163" s="23"/>
      <c r="E163" s="23"/>
      <c r="F163" s="23"/>
      <c r="G163" s="23"/>
      <c r="H163" s="5" t="s">
        <v>413</v>
      </c>
      <c r="I163" s="5" t="s">
        <v>414</v>
      </c>
      <c r="J163" s="23"/>
    </row>
    <row r="164" spans="1:10" ht="20.100000000000001" customHeight="1" x14ac:dyDescent="0.15">
      <c r="A164" s="5" t="s">
        <v>268</v>
      </c>
      <c r="B164" s="23" t="s">
        <v>375</v>
      </c>
      <c r="C164" s="23"/>
      <c r="D164" s="5" t="s">
        <v>376</v>
      </c>
      <c r="E164" s="5" t="s">
        <v>377</v>
      </c>
      <c r="F164" s="5" t="s">
        <v>378</v>
      </c>
      <c r="G164" s="5" t="s">
        <v>415</v>
      </c>
      <c r="H164" s="5" t="s">
        <v>416</v>
      </c>
      <c r="I164" s="5" t="s">
        <v>417</v>
      </c>
      <c r="J164" s="5" t="s">
        <v>418</v>
      </c>
    </row>
    <row r="165" spans="1:10" ht="20.100000000000001" customHeight="1" x14ac:dyDescent="0.15">
      <c r="A165" s="6" t="s">
        <v>419</v>
      </c>
      <c r="B165" s="24" t="s">
        <v>420</v>
      </c>
      <c r="C165" s="24"/>
      <c r="D165" s="5" t="s">
        <v>41</v>
      </c>
      <c r="E165" s="8">
        <v>1</v>
      </c>
      <c r="F165" s="8">
        <v>71289.899999999994</v>
      </c>
      <c r="G165" s="8">
        <v>43206</v>
      </c>
      <c r="H165" s="8">
        <v>6480.9</v>
      </c>
      <c r="I165" s="8">
        <v>21603</v>
      </c>
      <c r="J165" s="8">
        <v>855478.8</v>
      </c>
    </row>
    <row r="166" spans="1:10" ht="39.950000000000003" customHeight="1" x14ac:dyDescent="0.15">
      <c r="A166" s="6" t="s">
        <v>419</v>
      </c>
      <c r="B166" s="24" t="s">
        <v>421</v>
      </c>
      <c r="C166" s="24"/>
      <c r="D166" s="5" t="s">
        <v>44</v>
      </c>
      <c r="E166" s="8">
        <v>1</v>
      </c>
      <c r="F166" s="8">
        <v>34780.6</v>
      </c>
      <c r="G166" s="8">
        <v>30244</v>
      </c>
      <c r="H166" s="8">
        <v>4536.6000000000004</v>
      </c>
      <c r="I166" s="8">
        <v>0</v>
      </c>
      <c r="J166" s="8">
        <v>417367.2</v>
      </c>
    </row>
    <row r="167" spans="1:10" ht="39.950000000000003" customHeight="1" x14ac:dyDescent="0.15">
      <c r="A167" s="6" t="s">
        <v>419</v>
      </c>
      <c r="B167" s="24" t="s">
        <v>421</v>
      </c>
      <c r="C167" s="24"/>
      <c r="D167" s="5" t="s">
        <v>395</v>
      </c>
      <c r="E167" s="8">
        <v>0</v>
      </c>
      <c r="F167" s="8">
        <v>2786</v>
      </c>
      <c r="G167" s="8">
        <v>0</v>
      </c>
      <c r="H167" s="8">
        <v>0</v>
      </c>
      <c r="I167" s="8">
        <v>2786</v>
      </c>
      <c r="J167" s="8">
        <v>33432</v>
      </c>
    </row>
    <row r="168" spans="1:10" ht="39.950000000000003" customHeight="1" x14ac:dyDescent="0.15">
      <c r="A168" s="6" t="s">
        <v>419</v>
      </c>
      <c r="B168" s="24" t="s">
        <v>422</v>
      </c>
      <c r="C168" s="24"/>
      <c r="D168" s="5" t="s">
        <v>397</v>
      </c>
      <c r="E168" s="8">
        <v>0</v>
      </c>
      <c r="F168" s="8">
        <v>2786</v>
      </c>
      <c r="G168" s="8">
        <v>0</v>
      </c>
      <c r="H168" s="8">
        <v>0</v>
      </c>
      <c r="I168" s="8">
        <v>2786</v>
      </c>
      <c r="J168" s="8">
        <v>33432</v>
      </c>
    </row>
    <row r="169" spans="1:10" ht="39.950000000000003" customHeight="1" x14ac:dyDescent="0.15">
      <c r="A169" s="6" t="s">
        <v>419</v>
      </c>
      <c r="B169" s="24" t="s">
        <v>423</v>
      </c>
      <c r="C169" s="24"/>
      <c r="D169" s="5" t="s">
        <v>399</v>
      </c>
      <c r="E169" s="8">
        <v>1</v>
      </c>
      <c r="F169" s="8">
        <v>34780.6</v>
      </c>
      <c r="G169" s="8">
        <v>30244</v>
      </c>
      <c r="H169" s="8">
        <v>4536.6000000000004</v>
      </c>
      <c r="I169" s="8">
        <v>0</v>
      </c>
      <c r="J169" s="8">
        <v>417367.2</v>
      </c>
    </row>
    <row r="170" spans="1:10" ht="39.950000000000003" customHeight="1" x14ac:dyDescent="0.15">
      <c r="A170" s="6" t="s">
        <v>419</v>
      </c>
      <c r="B170" s="24" t="s">
        <v>424</v>
      </c>
      <c r="C170" s="24"/>
      <c r="D170" s="5" t="s">
        <v>401</v>
      </c>
      <c r="E170" s="8">
        <v>1</v>
      </c>
      <c r="F170" s="8">
        <v>34780.6</v>
      </c>
      <c r="G170" s="8">
        <v>30244</v>
      </c>
      <c r="H170" s="8">
        <v>4536.6000000000004</v>
      </c>
      <c r="I170" s="8">
        <v>0</v>
      </c>
      <c r="J170" s="8">
        <v>417367.2</v>
      </c>
    </row>
    <row r="171" spans="1:10" ht="39.950000000000003" customHeight="1" x14ac:dyDescent="0.15">
      <c r="A171" s="6" t="s">
        <v>419</v>
      </c>
      <c r="B171" s="24" t="s">
        <v>424</v>
      </c>
      <c r="C171" s="24"/>
      <c r="D171" s="5" t="s">
        <v>425</v>
      </c>
      <c r="E171" s="8">
        <v>0</v>
      </c>
      <c r="F171" s="8">
        <v>2786</v>
      </c>
      <c r="G171" s="8">
        <v>0</v>
      </c>
      <c r="H171" s="8">
        <v>0</v>
      </c>
      <c r="I171" s="8">
        <v>2786</v>
      </c>
      <c r="J171" s="8">
        <v>33432</v>
      </c>
    </row>
    <row r="172" spans="1:10" ht="20.100000000000001" customHeight="1" x14ac:dyDescent="0.15">
      <c r="A172" s="6" t="s">
        <v>419</v>
      </c>
      <c r="B172" s="24" t="s">
        <v>426</v>
      </c>
      <c r="C172" s="24"/>
      <c r="D172" s="5" t="s">
        <v>427</v>
      </c>
      <c r="E172" s="8">
        <v>0</v>
      </c>
      <c r="F172" s="8">
        <v>2786</v>
      </c>
      <c r="G172" s="8">
        <v>0</v>
      </c>
      <c r="H172" s="8">
        <v>0</v>
      </c>
      <c r="I172" s="8">
        <v>2786</v>
      </c>
      <c r="J172" s="8">
        <v>33432</v>
      </c>
    </row>
    <row r="173" spans="1:10" ht="20.100000000000001" customHeight="1" x14ac:dyDescent="0.15">
      <c r="A173" s="6" t="s">
        <v>419</v>
      </c>
      <c r="B173" s="24" t="s">
        <v>426</v>
      </c>
      <c r="C173" s="24"/>
      <c r="D173" s="5" t="s">
        <v>428</v>
      </c>
      <c r="E173" s="8">
        <v>1</v>
      </c>
      <c r="F173" s="8">
        <v>36105</v>
      </c>
      <c r="G173" s="8">
        <v>36105</v>
      </c>
      <c r="H173" s="8">
        <v>0</v>
      </c>
      <c r="I173" s="8">
        <v>0</v>
      </c>
      <c r="J173" s="8">
        <v>433260</v>
      </c>
    </row>
    <row r="174" spans="1:10" ht="39.950000000000003" customHeight="1" x14ac:dyDescent="0.15">
      <c r="A174" s="6" t="s">
        <v>419</v>
      </c>
      <c r="B174" s="24" t="s">
        <v>429</v>
      </c>
      <c r="C174" s="24"/>
      <c r="D174" s="5" t="s">
        <v>430</v>
      </c>
      <c r="E174" s="8">
        <v>1</v>
      </c>
      <c r="F174" s="8">
        <v>30244</v>
      </c>
      <c r="G174" s="8">
        <v>30244</v>
      </c>
      <c r="H174" s="8">
        <v>0</v>
      </c>
      <c r="I174" s="8">
        <v>0</v>
      </c>
      <c r="J174" s="8">
        <v>362928</v>
      </c>
    </row>
    <row r="175" spans="1:10" ht="20.100000000000001" customHeight="1" x14ac:dyDescent="0.15">
      <c r="A175" s="6" t="s">
        <v>431</v>
      </c>
      <c r="B175" s="24" t="s">
        <v>420</v>
      </c>
      <c r="C175" s="24"/>
      <c r="D175" s="5" t="s">
        <v>432</v>
      </c>
      <c r="E175" s="8">
        <v>0</v>
      </c>
      <c r="F175" s="8">
        <v>5141</v>
      </c>
      <c r="G175" s="8">
        <v>0</v>
      </c>
      <c r="H175" s="8">
        <v>0</v>
      </c>
      <c r="I175" s="8">
        <v>5141</v>
      </c>
      <c r="J175" s="8">
        <v>61692</v>
      </c>
    </row>
    <row r="176" spans="1:10" ht="20.100000000000001" customHeight="1" x14ac:dyDescent="0.15">
      <c r="A176" s="6" t="s">
        <v>431</v>
      </c>
      <c r="B176" s="24" t="s">
        <v>433</v>
      </c>
      <c r="C176" s="24"/>
      <c r="D176" s="5" t="s">
        <v>434</v>
      </c>
      <c r="E176" s="8">
        <v>1</v>
      </c>
      <c r="F176" s="8">
        <v>6236.93</v>
      </c>
      <c r="G176" s="8">
        <v>3636.93</v>
      </c>
      <c r="H176" s="8">
        <v>0</v>
      </c>
      <c r="I176" s="8">
        <v>2600</v>
      </c>
      <c r="J176" s="8">
        <v>74843.16</v>
      </c>
    </row>
    <row r="177" spans="1:10" ht="39.950000000000003" customHeight="1" x14ac:dyDescent="0.15">
      <c r="A177" s="6" t="s">
        <v>431</v>
      </c>
      <c r="B177" s="24" t="s">
        <v>435</v>
      </c>
      <c r="C177" s="24"/>
      <c r="D177" s="5" t="s">
        <v>436</v>
      </c>
      <c r="E177" s="8">
        <v>1</v>
      </c>
      <c r="F177" s="8">
        <v>3531</v>
      </c>
      <c r="G177" s="8">
        <v>3531</v>
      </c>
      <c r="H177" s="8">
        <v>0</v>
      </c>
      <c r="I177" s="8">
        <v>0</v>
      </c>
      <c r="J177" s="8">
        <v>42372</v>
      </c>
    </row>
    <row r="178" spans="1:10" ht="20.100000000000001" customHeight="1" x14ac:dyDescent="0.15">
      <c r="A178" s="6" t="s">
        <v>431</v>
      </c>
      <c r="B178" s="24" t="s">
        <v>437</v>
      </c>
      <c r="C178" s="24"/>
      <c r="D178" s="5" t="s">
        <v>438</v>
      </c>
      <c r="E178" s="8">
        <v>0</v>
      </c>
      <c r="F178" s="8">
        <v>1500</v>
      </c>
      <c r="G178" s="8">
        <v>0</v>
      </c>
      <c r="H178" s="8">
        <v>0</v>
      </c>
      <c r="I178" s="8">
        <v>1500</v>
      </c>
      <c r="J178" s="8">
        <v>18000</v>
      </c>
    </row>
    <row r="179" spans="1:10" ht="39.950000000000003" customHeight="1" x14ac:dyDescent="0.15">
      <c r="A179" s="6" t="s">
        <v>431</v>
      </c>
      <c r="B179" s="24" t="s">
        <v>423</v>
      </c>
      <c r="C179" s="24"/>
      <c r="D179" s="5" t="s">
        <v>439</v>
      </c>
      <c r="E179" s="8">
        <v>0</v>
      </c>
      <c r="F179" s="8">
        <v>2786</v>
      </c>
      <c r="G179" s="8">
        <v>0</v>
      </c>
      <c r="H179" s="8">
        <v>0</v>
      </c>
      <c r="I179" s="8">
        <v>2786</v>
      </c>
      <c r="J179" s="8">
        <v>33432</v>
      </c>
    </row>
    <row r="180" spans="1:10" ht="20.100000000000001" customHeight="1" x14ac:dyDescent="0.15">
      <c r="A180" s="6" t="s">
        <v>431</v>
      </c>
      <c r="B180" s="24" t="s">
        <v>440</v>
      </c>
      <c r="C180" s="24"/>
      <c r="D180" s="5" t="s">
        <v>441</v>
      </c>
      <c r="E180" s="8">
        <v>1</v>
      </c>
      <c r="F180" s="8">
        <v>6514.6566000000003</v>
      </c>
      <c r="G180" s="8">
        <v>3860</v>
      </c>
      <c r="H180" s="8">
        <v>154.4</v>
      </c>
      <c r="I180" s="8">
        <v>2500.2566000000002</v>
      </c>
      <c r="J180" s="8">
        <v>78175.88</v>
      </c>
    </row>
    <row r="181" spans="1:10" ht="20.100000000000001" customHeight="1" x14ac:dyDescent="0.15">
      <c r="A181" s="6" t="s">
        <v>431</v>
      </c>
      <c r="B181" s="24" t="s">
        <v>442</v>
      </c>
      <c r="C181" s="24"/>
      <c r="D181" s="5" t="s">
        <v>443</v>
      </c>
      <c r="E181" s="8">
        <v>1</v>
      </c>
      <c r="F181" s="8">
        <v>4594.41</v>
      </c>
      <c r="G181" s="8">
        <v>3636.93</v>
      </c>
      <c r="H181" s="8">
        <v>145.47999999999999</v>
      </c>
      <c r="I181" s="8">
        <v>812</v>
      </c>
      <c r="J181" s="8">
        <v>55132.92</v>
      </c>
    </row>
    <row r="182" spans="1:10" ht="20.100000000000001" customHeight="1" x14ac:dyDescent="0.15">
      <c r="A182" s="6" t="s">
        <v>431</v>
      </c>
      <c r="B182" s="24" t="s">
        <v>444</v>
      </c>
      <c r="C182" s="24"/>
      <c r="D182" s="5" t="s">
        <v>445</v>
      </c>
      <c r="E182" s="8">
        <v>3</v>
      </c>
      <c r="F182" s="8">
        <v>4428.93</v>
      </c>
      <c r="G182" s="8">
        <v>3636.93</v>
      </c>
      <c r="H182" s="8">
        <v>0</v>
      </c>
      <c r="I182" s="8">
        <v>792</v>
      </c>
      <c r="J182" s="8">
        <v>159441.48000000001</v>
      </c>
    </row>
    <row r="183" spans="1:10" ht="20.100000000000001" customHeight="1" x14ac:dyDescent="0.15">
      <c r="A183" s="6" t="s">
        <v>431</v>
      </c>
      <c r="B183" s="24" t="s">
        <v>446</v>
      </c>
      <c r="C183" s="24"/>
      <c r="D183" s="5" t="s">
        <v>447</v>
      </c>
      <c r="E183" s="8">
        <v>0.5</v>
      </c>
      <c r="F183" s="8">
        <v>3531</v>
      </c>
      <c r="G183" s="8">
        <v>3531</v>
      </c>
      <c r="H183" s="8">
        <v>0</v>
      </c>
      <c r="I183" s="8">
        <v>0</v>
      </c>
      <c r="J183" s="8">
        <v>21186</v>
      </c>
    </row>
    <row r="184" spans="1:10" ht="20.100000000000001" customHeight="1" x14ac:dyDescent="0.15">
      <c r="A184" s="6" t="s">
        <v>431</v>
      </c>
      <c r="B184" s="24" t="s">
        <v>448</v>
      </c>
      <c r="C184" s="24"/>
      <c r="D184" s="5" t="s">
        <v>449</v>
      </c>
      <c r="E184" s="8">
        <v>1</v>
      </c>
      <c r="F184" s="8">
        <v>3531</v>
      </c>
      <c r="G184" s="8">
        <v>3531</v>
      </c>
      <c r="H184" s="8">
        <v>0</v>
      </c>
      <c r="I184" s="8">
        <v>0</v>
      </c>
      <c r="J184" s="8">
        <v>42372</v>
      </c>
    </row>
    <row r="185" spans="1:10" ht="39.950000000000003" customHeight="1" x14ac:dyDescent="0.15">
      <c r="A185" s="6" t="s">
        <v>431</v>
      </c>
      <c r="B185" s="24" t="s">
        <v>450</v>
      </c>
      <c r="C185" s="24"/>
      <c r="D185" s="5" t="s">
        <v>451</v>
      </c>
      <c r="E185" s="8">
        <v>1</v>
      </c>
      <c r="F185" s="8">
        <v>4534.8599999999997</v>
      </c>
      <c r="G185" s="8">
        <v>3742.86</v>
      </c>
      <c r="H185" s="8">
        <v>0</v>
      </c>
      <c r="I185" s="8">
        <v>792</v>
      </c>
      <c r="J185" s="8">
        <v>54418.32</v>
      </c>
    </row>
    <row r="186" spans="1:10" ht="20.100000000000001" customHeight="1" x14ac:dyDescent="0.15">
      <c r="A186" s="6" t="s">
        <v>431</v>
      </c>
      <c r="B186" s="24" t="s">
        <v>452</v>
      </c>
      <c r="C186" s="24"/>
      <c r="D186" s="5" t="s">
        <v>453</v>
      </c>
      <c r="E186" s="8">
        <v>1</v>
      </c>
      <c r="F186" s="8">
        <v>13390.8266</v>
      </c>
      <c r="G186" s="8">
        <v>3860</v>
      </c>
      <c r="H186" s="8">
        <v>965</v>
      </c>
      <c r="I186" s="8">
        <v>8565.8266000000003</v>
      </c>
      <c r="J186" s="8">
        <v>160689.92000000001</v>
      </c>
    </row>
    <row r="187" spans="1:10" ht="20.100000000000001" customHeight="1" x14ac:dyDescent="0.15">
      <c r="A187" s="6" t="s">
        <v>431</v>
      </c>
      <c r="B187" s="24" t="s">
        <v>454</v>
      </c>
      <c r="C187" s="24"/>
      <c r="D187" s="5" t="s">
        <v>455</v>
      </c>
      <c r="E187" s="8">
        <v>1</v>
      </c>
      <c r="F187" s="8">
        <v>3531</v>
      </c>
      <c r="G187" s="8">
        <v>3531</v>
      </c>
      <c r="H187" s="8">
        <v>0</v>
      </c>
      <c r="I187" s="8">
        <v>0</v>
      </c>
      <c r="J187" s="8">
        <v>42372</v>
      </c>
    </row>
    <row r="188" spans="1:10" ht="39.950000000000003" customHeight="1" x14ac:dyDescent="0.15">
      <c r="A188" s="6" t="s">
        <v>456</v>
      </c>
      <c r="B188" s="24" t="s">
        <v>457</v>
      </c>
      <c r="C188" s="24"/>
      <c r="D188" s="5" t="s">
        <v>458</v>
      </c>
      <c r="E188" s="8">
        <v>1</v>
      </c>
      <c r="F188" s="8">
        <v>10220.280000000001</v>
      </c>
      <c r="G188" s="8">
        <v>8887.2000000000007</v>
      </c>
      <c r="H188" s="8">
        <v>1333.08</v>
      </c>
      <c r="I188" s="8">
        <v>0</v>
      </c>
      <c r="J188" s="8">
        <v>122643.36</v>
      </c>
    </row>
    <row r="189" spans="1:10" ht="20.100000000000001" customHeight="1" x14ac:dyDescent="0.15">
      <c r="A189" s="6" t="s">
        <v>456</v>
      </c>
      <c r="B189" s="24" t="s">
        <v>459</v>
      </c>
      <c r="C189" s="24"/>
      <c r="D189" s="5" t="s">
        <v>460</v>
      </c>
      <c r="E189" s="8">
        <v>1</v>
      </c>
      <c r="F189" s="8">
        <v>9673.7999999999993</v>
      </c>
      <c r="G189" s="8">
        <v>8412</v>
      </c>
      <c r="H189" s="8">
        <v>1261.8</v>
      </c>
      <c r="I189" s="8">
        <v>0</v>
      </c>
      <c r="J189" s="8">
        <v>116085.6</v>
      </c>
    </row>
    <row r="190" spans="1:10" ht="39.950000000000003" customHeight="1" x14ac:dyDescent="0.15">
      <c r="A190" s="6" t="s">
        <v>456</v>
      </c>
      <c r="B190" s="24" t="s">
        <v>461</v>
      </c>
      <c r="C190" s="24"/>
      <c r="D190" s="5" t="s">
        <v>462</v>
      </c>
      <c r="E190" s="8">
        <v>0</v>
      </c>
      <c r="F190" s="8">
        <v>893</v>
      </c>
      <c r="G190" s="8">
        <v>0</v>
      </c>
      <c r="H190" s="8">
        <v>0</v>
      </c>
      <c r="I190" s="8">
        <v>893</v>
      </c>
      <c r="J190" s="8">
        <v>32148</v>
      </c>
    </row>
    <row r="191" spans="1:10" ht="39.950000000000003" customHeight="1" x14ac:dyDescent="0.15">
      <c r="A191" s="6" t="s">
        <v>456</v>
      </c>
      <c r="B191" s="24" t="s">
        <v>461</v>
      </c>
      <c r="C191" s="24"/>
      <c r="D191" s="5" t="s">
        <v>463</v>
      </c>
      <c r="E191" s="8">
        <v>13.62</v>
      </c>
      <c r="F191" s="8">
        <v>15110</v>
      </c>
      <c r="G191" s="8">
        <v>8412</v>
      </c>
      <c r="H191" s="8">
        <v>0</v>
      </c>
      <c r="I191" s="8">
        <v>6698</v>
      </c>
      <c r="J191" s="8">
        <v>2469578.4</v>
      </c>
    </row>
    <row r="192" spans="1:10" ht="39.950000000000003" customHeight="1" x14ac:dyDescent="0.15">
      <c r="A192" s="6" t="s">
        <v>456</v>
      </c>
      <c r="B192" s="24" t="s">
        <v>464</v>
      </c>
      <c r="C192" s="24"/>
      <c r="D192" s="5" t="s">
        <v>465</v>
      </c>
      <c r="E192" s="8">
        <v>0</v>
      </c>
      <c r="F192" s="8">
        <v>893</v>
      </c>
      <c r="G192" s="8">
        <v>0</v>
      </c>
      <c r="H192" s="8">
        <v>0</v>
      </c>
      <c r="I192" s="8">
        <v>893</v>
      </c>
      <c r="J192" s="8">
        <v>10716</v>
      </c>
    </row>
    <row r="193" spans="1:10" ht="39.950000000000003" customHeight="1" x14ac:dyDescent="0.15">
      <c r="A193" s="6" t="s">
        <v>456</v>
      </c>
      <c r="B193" s="24" t="s">
        <v>464</v>
      </c>
      <c r="C193" s="24"/>
      <c r="D193" s="5" t="s">
        <v>466</v>
      </c>
      <c r="E193" s="8">
        <v>1</v>
      </c>
      <c r="F193" s="8">
        <v>16800.599999999999</v>
      </c>
      <c r="G193" s="8">
        <v>8832.6</v>
      </c>
      <c r="H193" s="8">
        <v>0</v>
      </c>
      <c r="I193" s="8">
        <v>7968</v>
      </c>
      <c r="J193" s="8">
        <v>201607.2</v>
      </c>
    </row>
    <row r="194" spans="1:10" ht="39.950000000000003" customHeight="1" x14ac:dyDescent="0.15">
      <c r="A194" s="6" t="s">
        <v>456</v>
      </c>
      <c r="B194" s="24" t="s">
        <v>467</v>
      </c>
      <c r="C194" s="24"/>
      <c r="D194" s="5" t="s">
        <v>468</v>
      </c>
      <c r="E194" s="8">
        <v>2</v>
      </c>
      <c r="F194" s="8">
        <v>17049.14</v>
      </c>
      <c r="G194" s="8">
        <v>9253.2000000000007</v>
      </c>
      <c r="H194" s="8">
        <v>4163.9399999999996</v>
      </c>
      <c r="I194" s="8">
        <v>3632</v>
      </c>
      <c r="J194" s="8">
        <v>409179.36</v>
      </c>
    </row>
    <row r="195" spans="1:10" ht="39.950000000000003" customHeight="1" x14ac:dyDescent="0.15">
      <c r="A195" s="6" t="s">
        <v>456</v>
      </c>
      <c r="B195" s="24" t="s">
        <v>467</v>
      </c>
      <c r="C195" s="24"/>
      <c r="D195" s="5" t="s">
        <v>469</v>
      </c>
      <c r="E195" s="8">
        <v>0</v>
      </c>
      <c r="F195" s="8">
        <v>893</v>
      </c>
      <c r="G195" s="8">
        <v>0</v>
      </c>
      <c r="H195" s="8">
        <v>0</v>
      </c>
      <c r="I195" s="8">
        <v>893</v>
      </c>
      <c r="J195" s="8">
        <v>21432</v>
      </c>
    </row>
    <row r="196" spans="1:10" ht="20.100000000000001" customHeight="1" x14ac:dyDescent="0.15">
      <c r="A196" s="6" t="s">
        <v>456</v>
      </c>
      <c r="B196" s="24" t="s">
        <v>470</v>
      </c>
      <c r="C196" s="24"/>
      <c r="D196" s="5" t="s">
        <v>471</v>
      </c>
      <c r="E196" s="8">
        <v>0</v>
      </c>
      <c r="F196" s="8">
        <v>893</v>
      </c>
      <c r="G196" s="8">
        <v>0</v>
      </c>
      <c r="H196" s="8">
        <v>0</v>
      </c>
      <c r="I196" s="8">
        <v>893</v>
      </c>
      <c r="J196" s="8">
        <v>32148</v>
      </c>
    </row>
    <row r="197" spans="1:10" ht="20.100000000000001" customHeight="1" x14ac:dyDescent="0.15">
      <c r="A197" s="6" t="s">
        <v>456</v>
      </c>
      <c r="B197" s="24" t="s">
        <v>470</v>
      </c>
      <c r="C197" s="24"/>
      <c r="D197" s="5" t="s">
        <v>472</v>
      </c>
      <c r="E197" s="8">
        <v>17.5</v>
      </c>
      <c r="F197" s="8">
        <v>15709.26</v>
      </c>
      <c r="G197" s="8">
        <v>8464</v>
      </c>
      <c r="H197" s="8">
        <v>1821.26</v>
      </c>
      <c r="I197" s="8">
        <v>5424</v>
      </c>
      <c r="J197" s="8">
        <v>3298944.6</v>
      </c>
    </row>
    <row r="198" spans="1:10" ht="20.100000000000001" customHeight="1" x14ac:dyDescent="0.15">
      <c r="A198" s="6" t="s">
        <v>456</v>
      </c>
      <c r="B198" s="24" t="s">
        <v>473</v>
      </c>
      <c r="C198" s="24"/>
      <c r="D198" s="5" t="s">
        <v>474</v>
      </c>
      <c r="E198" s="8">
        <v>0</v>
      </c>
      <c r="F198" s="8">
        <v>893</v>
      </c>
      <c r="G198" s="8">
        <v>0</v>
      </c>
      <c r="H198" s="8">
        <v>0</v>
      </c>
      <c r="I198" s="8">
        <v>893</v>
      </c>
      <c r="J198" s="8">
        <v>64296</v>
      </c>
    </row>
    <row r="199" spans="1:10" ht="20.100000000000001" customHeight="1" x14ac:dyDescent="0.15">
      <c r="A199" s="6" t="s">
        <v>456</v>
      </c>
      <c r="B199" s="24" t="s">
        <v>473</v>
      </c>
      <c r="C199" s="24"/>
      <c r="D199" s="5" t="s">
        <v>475</v>
      </c>
      <c r="E199" s="8">
        <v>12.13</v>
      </c>
      <c r="F199" s="8">
        <v>15113.56</v>
      </c>
      <c r="G199" s="8">
        <v>8887.2000000000007</v>
      </c>
      <c r="H199" s="8">
        <v>3193.36</v>
      </c>
      <c r="I199" s="8">
        <v>3033</v>
      </c>
      <c r="J199" s="8">
        <v>2199929.79</v>
      </c>
    </row>
    <row r="200" spans="1:10" ht="20.100000000000001" customHeight="1" x14ac:dyDescent="0.15">
      <c r="A200" s="6" t="s">
        <v>456</v>
      </c>
      <c r="B200" s="24" t="s">
        <v>476</v>
      </c>
      <c r="C200" s="24"/>
      <c r="D200" s="5" t="s">
        <v>477</v>
      </c>
      <c r="E200" s="8">
        <v>0</v>
      </c>
      <c r="F200" s="8">
        <v>893</v>
      </c>
      <c r="G200" s="8">
        <v>0</v>
      </c>
      <c r="H200" s="8">
        <v>0</v>
      </c>
      <c r="I200" s="8">
        <v>893</v>
      </c>
      <c r="J200" s="8">
        <v>64296</v>
      </c>
    </row>
    <row r="201" spans="1:10" ht="20.100000000000001" customHeight="1" x14ac:dyDescent="0.15">
      <c r="A201" s="6" t="s">
        <v>456</v>
      </c>
      <c r="B201" s="24" t="s">
        <v>476</v>
      </c>
      <c r="C201" s="24"/>
      <c r="D201" s="5" t="s">
        <v>478</v>
      </c>
      <c r="E201" s="8">
        <v>8.3800000000000008</v>
      </c>
      <c r="F201" s="8">
        <v>17619.439999999999</v>
      </c>
      <c r="G201" s="8">
        <v>9310.4</v>
      </c>
      <c r="H201" s="8">
        <v>3233.04</v>
      </c>
      <c r="I201" s="8">
        <v>5076</v>
      </c>
      <c r="J201" s="8">
        <v>1771810.89</v>
      </c>
    </row>
    <row r="202" spans="1:10" ht="60" customHeight="1" x14ac:dyDescent="0.15">
      <c r="A202" s="6" t="s">
        <v>456</v>
      </c>
      <c r="B202" s="24" t="s">
        <v>479</v>
      </c>
      <c r="C202" s="24"/>
      <c r="D202" s="5" t="s">
        <v>480</v>
      </c>
      <c r="E202" s="8">
        <v>0.5</v>
      </c>
      <c r="F202" s="8">
        <v>10706.96</v>
      </c>
      <c r="G202" s="8">
        <v>9310.4</v>
      </c>
      <c r="H202" s="8">
        <v>1396.56</v>
      </c>
      <c r="I202" s="8">
        <v>0</v>
      </c>
      <c r="J202" s="8">
        <v>64241.760000000002</v>
      </c>
    </row>
    <row r="203" spans="1:10" ht="20.100000000000001" customHeight="1" x14ac:dyDescent="0.15">
      <c r="A203" s="6" t="s">
        <v>456</v>
      </c>
      <c r="B203" s="24" t="s">
        <v>481</v>
      </c>
      <c r="C203" s="24"/>
      <c r="D203" s="5" t="s">
        <v>482</v>
      </c>
      <c r="E203" s="8">
        <v>0.5</v>
      </c>
      <c r="F203" s="8">
        <v>9134.4500000000007</v>
      </c>
      <c r="G203" s="8">
        <v>7943</v>
      </c>
      <c r="H203" s="8">
        <v>1191.45</v>
      </c>
      <c r="I203" s="8">
        <v>0</v>
      </c>
      <c r="J203" s="8">
        <v>54806.7</v>
      </c>
    </row>
    <row r="204" spans="1:10" ht="20.100000000000001" customHeight="1" x14ac:dyDescent="0.15">
      <c r="A204" s="6" t="s">
        <v>456</v>
      </c>
      <c r="B204" s="24" t="s">
        <v>483</v>
      </c>
      <c r="C204" s="24"/>
      <c r="D204" s="5" t="s">
        <v>484</v>
      </c>
      <c r="E204" s="8">
        <v>1</v>
      </c>
      <c r="F204" s="8">
        <v>9673.7999999999993</v>
      </c>
      <c r="G204" s="8">
        <v>8412</v>
      </c>
      <c r="H204" s="8">
        <v>1261.8</v>
      </c>
      <c r="I204" s="8">
        <v>0</v>
      </c>
      <c r="J204" s="8">
        <v>116085.6</v>
      </c>
    </row>
    <row r="205" spans="1:10" ht="20.100000000000001" customHeight="1" x14ac:dyDescent="0.15">
      <c r="A205" s="6" t="s">
        <v>485</v>
      </c>
      <c r="B205" s="24" t="s">
        <v>486</v>
      </c>
      <c r="C205" s="24"/>
      <c r="D205" s="5" t="s">
        <v>487</v>
      </c>
      <c r="E205" s="8">
        <v>1</v>
      </c>
      <c r="F205" s="8">
        <v>7649</v>
      </c>
      <c r="G205" s="8">
        <v>7649</v>
      </c>
      <c r="H205" s="8">
        <v>0</v>
      </c>
      <c r="I205" s="8">
        <v>0</v>
      </c>
      <c r="J205" s="8">
        <v>91788</v>
      </c>
    </row>
    <row r="206" spans="1:10" ht="20.100000000000001" customHeight="1" x14ac:dyDescent="0.15">
      <c r="A206" s="6" t="s">
        <v>485</v>
      </c>
      <c r="B206" s="24" t="s">
        <v>488</v>
      </c>
      <c r="C206" s="24"/>
      <c r="D206" s="5" t="s">
        <v>489</v>
      </c>
      <c r="E206" s="8">
        <v>1</v>
      </c>
      <c r="F206" s="8">
        <v>7928</v>
      </c>
      <c r="G206" s="8">
        <v>7928</v>
      </c>
      <c r="H206" s="8">
        <v>0</v>
      </c>
      <c r="I206" s="8">
        <v>0</v>
      </c>
      <c r="J206" s="8">
        <v>95136</v>
      </c>
    </row>
    <row r="207" spans="1:10" ht="20.100000000000001" customHeight="1" x14ac:dyDescent="0.15">
      <c r="A207" s="6" t="s">
        <v>485</v>
      </c>
      <c r="B207" s="24" t="s">
        <v>490</v>
      </c>
      <c r="C207" s="24"/>
      <c r="D207" s="5" t="s">
        <v>491</v>
      </c>
      <c r="E207" s="8">
        <v>1</v>
      </c>
      <c r="F207" s="8">
        <v>17000</v>
      </c>
      <c r="G207" s="8">
        <v>5732</v>
      </c>
      <c r="H207" s="8">
        <v>0</v>
      </c>
      <c r="I207" s="8">
        <v>11268</v>
      </c>
      <c r="J207" s="8">
        <v>204000</v>
      </c>
    </row>
    <row r="208" spans="1:10" ht="20.100000000000001" customHeight="1" x14ac:dyDescent="0.15">
      <c r="A208" s="6" t="s">
        <v>485</v>
      </c>
      <c r="B208" s="24" t="s">
        <v>492</v>
      </c>
      <c r="C208" s="24"/>
      <c r="D208" s="5" t="s">
        <v>493</v>
      </c>
      <c r="E208" s="8">
        <v>0</v>
      </c>
      <c r="F208" s="8">
        <v>338</v>
      </c>
      <c r="G208" s="8">
        <v>0</v>
      </c>
      <c r="H208" s="8">
        <v>0</v>
      </c>
      <c r="I208" s="8">
        <v>338</v>
      </c>
      <c r="J208" s="8">
        <v>4056</v>
      </c>
    </row>
    <row r="209" spans="1:12" ht="20.100000000000001" customHeight="1" x14ac:dyDescent="0.15">
      <c r="A209" s="6" t="s">
        <v>485</v>
      </c>
      <c r="B209" s="24" t="s">
        <v>492</v>
      </c>
      <c r="C209" s="24"/>
      <c r="D209" s="5" t="s">
        <v>494</v>
      </c>
      <c r="E209" s="8">
        <v>1</v>
      </c>
      <c r="F209" s="8">
        <v>16920</v>
      </c>
      <c r="G209" s="8">
        <v>7649</v>
      </c>
      <c r="H209" s="8">
        <v>0</v>
      </c>
      <c r="I209" s="8">
        <v>9271</v>
      </c>
      <c r="J209" s="8">
        <v>203040</v>
      </c>
    </row>
    <row r="210" spans="1:12" ht="20.100000000000001" customHeight="1" x14ac:dyDescent="0.15">
      <c r="A210" s="6" t="s">
        <v>485</v>
      </c>
      <c r="B210" s="24" t="s">
        <v>495</v>
      </c>
      <c r="C210" s="24"/>
      <c r="D210" s="5" t="s">
        <v>496</v>
      </c>
      <c r="E210" s="8">
        <v>0.5</v>
      </c>
      <c r="F210" s="8">
        <v>5732</v>
      </c>
      <c r="G210" s="8">
        <v>5732</v>
      </c>
      <c r="H210" s="8">
        <v>0</v>
      </c>
      <c r="I210" s="8">
        <v>0</v>
      </c>
      <c r="J210" s="8">
        <v>34392</v>
      </c>
    </row>
    <row r="211" spans="1:12" ht="20.100000000000001" customHeight="1" x14ac:dyDescent="0.15">
      <c r="A211" s="6" t="s">
        <v>485</v>
      </c>
      <c r="B211" s="24" t="s">
        <v>497</v>
      </c>
      <c r="C211" s="24"/>
      <c r="D211" s="5" t="s">
        <v>498</v>
      </c>
      <c r="E211" s="8">
        <v>0.5</v>
      </c>
      <c r="F211" s="8">
        <v>7649</v>
      </c>
      <c r="G211" s="8">
        <v>7649</v>
      </c>
      <c r="H211" s="8">
        <v>0</v>
      </c>
      <c r="I211" s="8">
        <v>0</v>
      </c>
      <c r="J211" s="8">
        <v>45894</v>
      </c>
    </row>
    <row r="212" spans="1:12" ht="20.100000000000001" customHeight="1" x14ac:dyDescent="0.15">
      <c r="A212" s="6" t="s">
        <v>485</v>
      </c>
      <c r="B212" s="24" t="s">
        <v>499</v>
      </c>
      <c r="C212" s="24"/>
      <c r="D212" s="5" t="s">
        <v>500</v>
      </c>
      <c r="E212" s="8">
        <v>2</v>
      </c>
      <c r="F212" s="8">
        <v>16920</v>
      </c>
      <c r="G212" s="8">
        <v>7649</v>
      </c>
      <c r="H212" s="8">
        <v>0</v>
      </c>
      <c r="I212" s="8">
        <v>9271</v>
      </c>
      <c r="J212" s="8">
        <v>406080</v>
      </c>
    </row>
    <row r="213" spans="1:12" ht="20.100000000000001" customHeight="1" x14ac:dyDescent="0.15">
      <c r="A213" s="6" t="s">
        <v>485</v>
      </c>
      <c r="B213" s="24" t="s">
        <v>501</v>
      </c>
      <c r="C213" s="24"/>
      <c r="D213" s="5" t="s">
        <v>502</v>
      </c>
      <c r="E213" s="8">
        <v>1</v>
      </c>
      <c r="F213" s="8">
        <v>16920</v>
      </c>
      <c r="G213" s="8">
        <v>7649</v>
      </c>
      <c r="H213" s="8">
        <v>0</v>
      </c>
      <c r="I213" s="8">
        <v>9271</v>
      </c>
      <c r="J213" s="8">
        <v>203040</v>
      </c>
    </row>
    <row r="214" spans="1:12" ht="20.100000000000001" customHeight="1" x14ac:dyDescent="0.15">
      <c r="A214" s="6" t="s">
        <v>485</v>
      </c>
      <c r="B214" s="24" t="s">
        <v>501</v>
      </c>
      <c r="C214" s="24"/>
      <c r="D214" s="5" t="s">
        <v>503</v>
      </c>
      <c r="E214" s="8">
        <v>0</v>
      </c>
      <c r="F214" s="8">
        <v>338</v>
      </c>
      <c r="G214" s="8">
        <v>0</v>
      </c>
      <c r="H214" s="8">
        <v>0</v>
      </c>
      <c r="I214" s="8">
        <v>338</v>
      </c>
      <c r="J214" s="8">
        <v>4056</v>
      </c>
    </row>
    <row r="215" spans="1:12" ht="20.100000000000001" customHeight="1" x14ac:dyDescent="0.15">
      <c r="A215" s="6" t="s">
        <v>485</v>
      </c>
      <c r="B215" s="24" t="s">
        <v>504</v>
      </c>
      <c r="C215" s="24"/>
      <c r="D215" s="5" t="s">
        <v>505</v>
      </c>
      <c r="E215" s="8">
        <v>1.5</v>
      </c>
      <c r="F215" s="8">
        <v>16000</v>
      </c>
      <c r="G215" s="8">
        <v>5732</v>
      </c>
      <c r="H215" s="8">
        <v>0</v>
      </c>
      <c r="I215" s="8">
        <v>10268</v>
      </c>
      <c r="J215" s="8">
        <v>288000</v>
      </c>
    </row>
    <row r="216" spans="1:12" ht="30" customHeight="1" x14ac:dyDescent="0.15">
      <c r="A216" s="30" t="s">
        <v>402</v>
      </c>
      <c r="B216" s="30"/>
      <c r="C216" s="30"/>
      <c r="D216" s="5" t="s">
        <v>390</v>
      </c>
      <c r="E216" s="5" t="s">
        <v>52</v>
      </c>
      <c r="F216" s="5" t="s">
        <v>52</v>
      </c>
      <c r="G216" s="5" t="s">
        <v>52</v>
      </c>
      <c r="H216" s="5" t="s">
        <v>52</v>
      </c>
      <c r="I216" s="5" t="s">
        <v>52</v>
      </c>
      <c r="J216" s="8">
        <f>SUM(J165:J215)</f>
        <v>16511055.34</v>
      </c>
    </row>
    <row r="217" spans="1:12" ht="9.9499999999999993" customHeight="1" x14ac:dyDescent="0.15"/>
    <row r="218" spans="1:12" ht="45" customHeight="1" x14ac:dyDescent="0.15">
      <c r="A218" s="28" t="s">
        <v>508</v>
      </c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</row>
    <row r="219" spans="1:12" ht="9.9499999999999993" customHeight="1" x14ac:dyDescent="0.15"/>
    <row r="220" spans="1:12" ht="45" customHeight="1" x14ac:dyDescent="0.15">
      <c r="A220" s="23" t="s">
        <v>509</v>
      </c>
      <c r="B220" s="23"/>
      <c r="C220" s="23" t="s">
        <v>33</v>
      </c>
      <c r="D220" s="23" t="s">
        <v>372</v>
      </c>
      <c r="E220" s="23"/>
      <c r="F220" s="23"/>
      <c r="G220" s="23" t="s">
        <v>373</v>
      </c>
      <c r="H220" s="23"/>
      <c r="I220" s="23"/>
      <c r="J220" s="23" t="s">
        <v>374</v>
      </c>
      <c r="K220" s="23"/>
      <c r="L220" s="23"/>
    </row>
    <row r="221" spans="1:12" ht="45" customHeight="1" x14ac:dyDescent="0.15">
      <c r="A221" s="23"/>
      <c r="B221" s="29"/>
      <c r="C221" s="23"/>
      <c r="D221" s="5" t="s">
        <v>510</v>
      </c>
      <c r="E221" s="5" t="s">
        <v>511</v>
      </c>
      <c r="F221" s="5" t="s">
        <v>512</v>
      </c>
      <c r="G221" s="5" t="s">
        <v>510</v>
      </c>
      <c r="H221" s="5" t="s">
        <v>511</v>
      </c>
      <c r="I221" s="5" t="s">
        <v>512</v>
      </c>
      <c r="J221" s="5" t="s">
        <v>510</v>
      </c>
      <c r="K221" s="5" t="s">
        <v>511</v>
      </c>
      <c r="L221" s="5" t="s">
        <v>512</v>
      </c>
    </row>
    <row r="222" spans="1:12" ht="20.100000000000001" customHeight="1" x14ac:dyDescent="0.15">
      <c r="A222" s="23" t="s">
        <v>268</v>
      </c>
      <c r="B222" s="23"/>
      <c r="C222" s="5" t="s">
        <v>375</v>
      </c>
      <c r="D222" s="5" t="s">
        <v>376</v>
      </c>
      <c r="E222" s="5" t="s">
        <v>377</v>
      </c>
      <c r="F222" s="5" t="s">
        <v>378</v>
      </c>
      <c r="G222" s="5" t="s">
        <v>415</v>
      </c>
      <c r="H222" s="5" t="s">
        <v>416</v>
      </c>
      <c r="I222" s="5" t="s">
        <v>417</v>
      </c>
      <c r="J222" s="5" t="s">
        <v>418</v>
      </c>
      <c r="K222" s="5" t="s">
        <v>513</v>
      </c>
      <c r="L222" s="5" t="s">
        <v>514</v>
      </c>
    </row>
    <row r="223" spans="1:12" ht="39.950000000000003" customHeight="1" x14ac:dyDescent="0.15">
      <c r="A223" s="24" t="s">
        <v>515</v>
      </c>
      <c r="B223" s="24"/>
      <c r="C223" s="5" t="s">
        <v>41</v>
      </c>
      <c r="D223" s="8">
        <v>2400</v>
      </c>
      <c r="E223" s="8">
        <v>100</v>
      </c>
      <c r="F223" s="8">
        <v>120000</v>
      </c>
      <c r="G223" s="8">
        <v>2400</v>
      </c>
      <c r="H223" s="8">
        <v>100</v>
      </c>
      <c r="I223" s="8">
        <v>120000</v>
      </c>
      <c r="J223" s="8">
        <v>2400</v>
      </c>
      <c r="K223" s="8">
        <v>100</v>
      </c>
      <c r="L223" s="8">
        <v>120000</v>
      </c>
    </row>
    <row r="224" spans="1:12" ht="30" customHeight="1" x14ac:dyDescent="0.15">
      <c r="A224" s="30" t="s">
        <v>402</v>
      </c>
      <c r="B224" s="30"/>
      <c r="C224" s="5" t="s">
        <v>390</v>
      </c>
      <c r="D224" s="5" t="s">
        <v>52</v>
      </c>
      <c r="E224" s="8" t="s">
        <v>52</v>
      </c>
      <c r="F224" s="8">
        <f>SUM(F223:F223)</f>
        <v>120000</v>
      </c>
      <c r="G224" s="8" t="s">
        <v>52</v>
      </c>
      <c r="H224" s="8" t="s">
        <v>52</v>
      </c>
      <c r="I224" s="8">
        <f>SUM(I223:I223)</f>
        <v>120000</v>
      </c>
      <c r="J224" s="8" t="s">
        <v>52</v>
      </c>
      <c r="K224" s="8" t="s">
        <v>52</v>
      </c>
      <c r="L224" s="8">
        <f>SUM(L223:L223)</f>
        <v>120000</v>
      </c>
    </row>
    <row r="225" spans="1:12" ht="9.9499999999999993" customHeight="1" x14ac:dyDescent="0.15"/>
    <row r="226" spans="1:12" ht="45" customHeight="1" x14ac:dyDescent="0.15">
      <c r="A226" s="28" t="s">
        <v>516</v>
      </c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1:12" ht="9.9499999999999993" customHeight="1" x14ac:dyDescent="0.15"/>
    <row r="228" spans="1:12" ht="45" customHeight="1" x14ac:dyDescent="0.15">
      <c r="A228" s="23" t="s">
        <v>509</v>
      </c>
      <c r="B228" s="23"/>
      <c r="C228" s="23" t="s">
        <v>33</v>
      </c>
      <c r="D228" s="23" t="s">
        <v>372</v>
      </c>
      <c r="E228" s="23"/>
      <c r="F228" s="23"/>
      <c r="G228" s="23" t="s">
        <v>373</v>
      </c>
      <c r="H228" s="23"/>
      <c r="I228" s="23"/>
      <c r="J228" s="23" t="s">
        <v>374</v>
      </c>
      <c r="K228" s="23"/>
      <c r="L228" s="23"/>
    </row>
    <row r="229" spans="1:12" ht="45" customHeight="1" x14ac:dyDescent="0.15">
      <c r="A229" s="23"/>
      <c r="B229" s="29"/>
      <c r="C229" s="23"/>
      <c r="D229" s="5" t="s">
        <v>510</v>
      </c>
      <c r="E229" s="5" t="s">
        <v>511</v>
      </c>
      <c r="F229" s="5" t="s">
        <v>512</v>
      </c>
      <c r="G229" s="5" t="s">
        <v>510</v>
      </c>
      <c r="H229" s="5" t="s">
        <v>511</v>
      </c>
      <c r="I229" s="5" t="s">
        <v>512</v>
      </c>
      <c r="J229" s="5" t="s">
        <v>510</v>
      </c>
      <c r="K229" s="5" t="s">
        <v>511</v>
      </c>
      <c r="L229" s="5" t="s">
        <v>512</v>
      </c>
    </row>
    <row r="230" spans="1:12" ht="20.100000000000001" customHeight="1" x14ac:dyDescent="0.15">
      <c r="A230" s="23" t="s">
        <v>268</v>
      </c>
      <c r="B230" s="23"/>
      <c r="C230" s="5" t="s">
        <v>375</v>
      </c>
      <c r="D230" s="5" t="s">
        <v>376</v>
      </c>
      <c r="E230" s="5" t="s">
        <v>377</v>
      </c>
      <c r="F230" s="5" t="s">
        <v>378</v>
      </c>
      <c r="G230" s="5" t="s">
        <v>415</v>
      </c>
      <c r="H230" s="5" t="s">
        <v>416</v>
      </c>
      <c r="I230" s="5" t="s">
        <v>417</v>
      </c>
      <c r="J230" s="5" t="s">
        <v>418</v>
      </c>
      <c r="K230" s="5" t="s">
        <v>513</v>
      </c>
      <c r="L230" s="5" t="s">
        <v>514</v>
      </c>
    </row>
    <row r="231" spans="1:12" ht="20.100000000000001" customHeight="1" x14ac:dyDescent="0.15">
      <c r="A231" s="23" t="s">
        <v>52</v>
      </c>
      <c r="B231" s="23"/>
      <c r="C231" s="5" t="s">
        <v>52</v>
      </c>
      <c r="D231" s="5" t="s">
        <v>52</v>
      </c>
      <c r="E231" s="5" t="s">
        <v>52</v>
      </c>
      <c r="F231" s="5" t="s">
        <v>52</v>
      </c>
      <c r="G231" s="5" t="s">
        <v>52</v>
      </c>
      <c r="H231" s="5" t="s">
        <v>52</v>
      </c>
      <c r="I231" s="5" t="s">
        <v>52</v>
      </c>
      <c r="J231" s="5" t="s">
        <v>52</v>
      </c>
      <c r="K231" s="5" t="s">
        <v>52</v>
      </c>
      <c r="L231" s="5" t="s">
        <v>52</v>
      </c>
    </row>
    <row r="232" spans="1:12" ht="9.9499999999999993" customHeight="1" x14ac:dyDescent="0.15"/>
    <row r="233" spans="1:12" ht="45" customHeight="1" x14ac:dyDescent="0.15">
      <c r="A233" s="28" t="s">
        <v>517</v>
      </c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1:12" ht="9.9499999999999993" customHeight="1" x14ac:dyDescent="0.15"/>
    <row r="235" spans="1:12" ht="45" customHeight="1" x14ac:dyDescent="0.15">
      <c r="A235" s="23" t="s">
        <v>509</v>
      </c>
      <c r="B235" s="23"/>
      <c r="C235" s="23" t="s">
        <v>33</v>
      </c>
      <c r="D235" s="23" t="s">
        <v>372</v>
      </c>
      <c r="E235" s="23"/>
      <c r="F235" s="23"/>
      <c r="G235" s="23" t="s">
        <v>373</v>
      </c>
      <c r="H235" s="23"/>
      <c r="I235" s="23"/>
      <c r="J235" s="23" t="s">
        <v>374</v>
      </c>
      <c r="K235" s="23"/>
      <c r="L235" s="23"/>
    </row>
    <row r="236" spans="1:12" ht="45" customHeight="1" x14ac:dyDescent="0.15">
      <c r="A236" s="23"/>
      <c r="B236" s="29"/>
      <c r="C236" s="23"/>
      <c r="D236" s="5" t="s">
        <v>510</v>
      </c>
      <c r="E236" s="5" t="s">
        <v>511</v>
      </c>
      <c r="F236" s="5" t="s">
        <v>512</v>
      </c>
      <c r="G236" s="5" t="s">
        <v>510</v>
      </c>
      <c r="H236" s="5" t="s">
        <v>511</v>
      </c>
      <c r="I236" s="5" t="s">
        <v>512</v>
      </c>
      <c r="J236" s="5" t="s">
        <v>510</v>
      </c>
      <c r="K236" s="5" t="s">
        <v>511</v>
      </c>
      <c r="L236" s="5" t="s">
        <v>512</v>
      </c>
    </row>
    <row r="237" spans="1:12" ht="20.100000000000001" customHeight="1" x14ac:dyDescent="0.15">
      <c r="A237" s="23" t="s">
        <v>268</v>
      </c>
      <c r="B237" s="23"/>
      <c r="C237" s="5" t="s">
        <v>375</v>
      </c>
      <c r="D237" s="5" t="s">
        <v>376</v>
      </c>
      <c r="E237" s="5" t="s">
        <v>377</v>
      </c>
      <c r="F237" s="5" t="s">
        <v>378</v>
      </c>
      <c r="G237" s="5" t="s">
        <v>415</v>
      </c>
      <c r="H237" s="5" t="s">
        <v>416</v>
      </c>
      <c r="I237" s="5" t="s">
        <v>417</v>
      </c>
      <c r="J237" s="5" t="s">
        <v>418</v>
      </c>
      <c r="K237" s="5" t="s">
        <v>513</v>
      </c>
      <c r="L237" s="5" t="s">
        <v>514</v>
      </c>
    </row>
    <row r="238" spans="1:12" ht="20.100000000000001" customHeight="1" x14ac:dyDescent="0.15">
      <c r="A238" s="23" t="s">
        <v>52</v>
      </c>
      <c r="B238" s="23"/>
      <c r="C238" s="5" t="s">
        <v>52</v>
      </c>
      <c r="D238" s="5" t="s">
        <v>52</v>
      </c>
      <c r="E238" s="5" t="s">
        <v>52</v>
      </c>
      <c r="F238" s="5" t="s">
        <v>52</v>
      </c>
      <c r="G238" s="5" t="s">
        <v>52</v>
      </c>
      <c r="H238" s="5" t="s">
        <v>52</v>
      </c>
      <c r="I238" s="5" t="s">
        <v>52</v>
      </c>
      <c r="J238" s="5" t="s">
        <v>52</v>
      </c>
      <c r="K238" s="5" t="s">
        <v>52</v>
      </c>
      <c r="L238" s="5" t="s">
        <v>52</v>
      </c>
    </row>
    <row r="239" spans="1:12" ht="9.9499999999999993" customHeight="1" x14ac:dyDescent="0.15"/>
    <row r="240" spans="1:12" ht="45" customHeight="1" x14ac:dyDescent="0.15">
      <c r="A240" s="28" t="s">
        <v>518</v>
      </c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1:12" ht="9.9499999999999993" customHeight="1" x14ac:dyDescent="0.15"/>
    <row r="242" spans="1:12" ht="45" customHeight="1" x14ac:dyDescent="0.15">
      <c r="A242" s="23" t="s">
        <v>509</v>
      </c>
      <c r="B242" s="23"/>
      <c r="C242" s="23" t="s">
        <v>33</v>
      </c>
      <c r="D242" s="23" t="s">
        <v>372</v>
      </c>
      <c r="E242" s="23"/>
      <c r="F242" s="23"/>
      <c r="G242" s="23" t="s">
        <v>373</v>
      </c>
      <c r="H242" s="23"/>
      <c r="I242" s="23"/>
      <c r="J242" s="23" t="s">
        <v>374</v>
      </c>
      <c r="K242" s="23"/>
      <c r="L242" s="23"/>
    </row>
    <row r="243" spans="1:12" ht="45" customHeight="1" x14ac:dyDescent="0.15">
      <c r="A243" s="23"/>
      <c r="B243" s="29"/>
      <c r="C243" s="23"/>
      <c r="D243" s="5" t="s">
        <v>510</v>
      </c>
      <c r="E243" s="5" t="s">
        <v>511</v>
      </c>
      <c r="F243" s="5" t="s">
        <v>512</v>
      </c>
      <c r="G243" s="5" t="s">
        <v>510</v>
      </c>
      <c r="H243" s="5" t="s">
        <v>511</v>
      </c>
      <c r="I243" s="5" t="s">
        <v>512</v>
      </c>
      <c r="J243" s="5" t="s">
        <v>510</v>
      </c>
      <c r="K243" s="5" t="s">
        <v>511</v>
      </c>
      <c r="L243" s="5" t="s">
        <v>512</v>
      </c>
    </row>
    <row r="244" spans="1:12" ht="20.100000000000001" customHeight="1" x14ac:dyDescent="0.15">
      <c r="A244" s="23" t="s">
        <v>268</v>
      </c>
      <c r="B244" s="23"/>
      <c r="C244" s="5" t="s">
        <v>375</v>
      </c>
      <c r="D244" s="5" t="s">
        <v>376</v>
      </c>
      <c r="E244" s="5" t="s">
        <v>377</v>
      </c>
      <c r="F244" s="5" t="s">
        <v>378</v>
      </c>
      <c r="G244" s="5" t="s">
        <v>415</v>
      </c>
      <c r="H244" s="5" t="s">
        <v>416</v>
      </c>
      <c r="I244" s="5" t="s">
        <v>417</v>
      </c>
      <c r="J244" s="5" t="s">
        <v>418</v>
      </c>
      <c r="K244" s="5" t="s">
        <v>513</v>
      </c>
      <c r="L244" s="5" t="s">
        <v>514</v>
      </c>
    </row>
    <row r="245" spans="1:12" ht="20.100000000000001" customHeight="1" x14ac:dyDescent="0.15">
      <c r="A245" s="23" t="s">
        <v>52</v>
      </c>
      <c r="B245" s="23"/>
      <c r="C245" s="5" t="s">
        <v>52</v>
      </c>
      <c r="D245" s="5" t="s">
        <v>52</v>
      </c>
      <c r="E245" s="5" t="s">
        <v>52</v>
      </c>
      <c r="F245" s="5" t="s">
        <v>52</v>
      </c>
      <c r="G245" s="5" t="s">
        <v>52</v>
      </c>
      <c r="H245" s="5" t="s">
        <v>52</v>
      </c>
      <c r="I245" s="5" t="s">
        <v>52</v>
      </c>
      <c r="J245" s="5" t="s">
        <v>52</v>
      </c>
      <c r="K245" s="5" t="s">
        <v>52</v>
      </c>
      <c r="L245" s="5" t="s">
        <v>52</v>
      </c>
    </row>
    <row r="246" spans="1:12" ht="9.9499999999999993" customHeight="1" x14ac:dyDescent="0.15"/>
    <row r="247" spans="1:12" ht="45" customHeight="1" x14ac:dyDescent="0.15">
      <c r="A247" s="28" t="s">
        <v>519</v>
      </c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1:12" ht="9.9499999999999993" customHeight="1" x14ac:dyDescent="0.15"/>
    <row r="249" spans="1:12" ht="45" customHeight="1" x14ac:dyDescent="0.15">
      <c r="A249" s="23" t="s">
        <v>509</v>
      </c>
      <c r="B249" s="23"/>
      <c r="C249" s="23" t="s">
        <v>33</v>
      </c>
      <c r="D249" s="23" t="s">
        <v>372</v>
      </c>
      <c r="E249" s="23"/>
      <c r="F249" s="23"/>
      <c r="G249" s="23" t="s">
        <v>373</v>
      </c>
      <c r="H249" s="23"/>
      <c r="I249" s="23"/>
      <c r="J249" s="23" t="s">
        <v>374</v>
      </c>
      <c r="K249" s="23"/>
      <c r="L249" s="23"/>
    </row>
    <row r="250" spans="1:12" ht="45" customHeight="1" x14ac:dyDescent="0.15">
      <c r="A250" s="23"/>
      <c r="B250" s="29"/>
      <c r="C250" s="23"/>
      <c r="D250" s="5" t="s">
        <v>510</v>
      </c>
      <c r="E250" s="5" t="s">
        <v>511</v>
      </c>
      <c r="F250" s="5" t="s">
        <v>512</v>
      </c>
      <c r="G250" s="5" t="s">
        <v>510</v>
      </c>
      <c r="H250" s="5" t="s">
        <v>511</v>
      </c>
      <c r="I250" s="5" t="s">
        <v>512</v>
      </c>
      <c r="J250" s="5" t="s">
        <v>510</v>
      </c>
      <c r="K250" s="5" t="s">
        <v>511</v>
      </c>
      <c r="L250" s="5" t="s">
        <v>512</v>
      </c>
    </row>
    <row r="251" spans="1:12" ht="20.100000000000001" customHeight="1" x14ac:dyDescent="0.15">
      <c r="A251" s="23" t="s">
        <v>268</v>
      </c>
      <c r="B251" s="23"/>
      <c r="C251" s="5" t="s">
        <v>375</v>
      </c>
      <c r="D251" s="5" t="s">
        <v>376</v>
      </c>
      <c r="E251" s="5" t="s">
        <v>377</v>
      </c>
      <c r="F251" s="5" t="s">
        <v>378</v>
      </c>
      <c r="G251" s="5" t="s">
        <v>415</v>
      </c>
      <c r="H251" s="5" t="s">
        <v>416</v>
      </c>
      <c r="I251" s="5" t="s">
        <v>417</v>
      </c>
      <c r="J251" s="5" t="s">
        <v>418</v>
      </c>
      <c r="K251" s="5" t="s">
        <v>513</v>
      </c>
      <c r="L251" s="5" t="s">
        <v>514</v>
      </c>
    </row>
    <row r="252" spans="1:12" ht="20.100000000000001" customHeight="1" x14ac:dyDescent="0.15">
      <c r="A252" s="23" t="s">
        <v>52</v>
      </c>
      <c r="B252" s="23"/>
      <c r="C252" s="5" t="s">
        <v>52</v>
      </c>
      <c r="D252" s="5" t="s">
        <v>52</v>
      </c>
      <c r="E252" s="5" t="s">
        <v>52</v>
      </c>
      <c r="F252" s="5" t="s">
        <v>52</v>
      </c>
      <c r="G252" s="5" t="s">
        <v>52</v>
      </c>
      <c r="H252" s="5" t="s">
        <v>52</v>
      </c>
      <c r="I252" s="5" t="s">
        <v>52</v>
      </c>
      <c r="J252" s="5" t="s">
        <v>52</v>
      </c>
      <c r="K252" s="5" t="s">
        <v>52</v>
      </c>
      <c r="L252" s="5" t="s">
        <v>52</v>
      </c>
    </row>
    <row r="253" spans="1:12" ht="9.9499999999999993" customHeight="1" x14ac:dyDescent="0.15"/>
    <row r="254" spans="1:12" ht="45" customHeight="1" x14ac:dyDescent="0.15">
      <c r="A254" s="28" t="s">
        <v>520</v>
      </c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</row>
    <row r="255" spans="1:12" ht="9.9499999999999993" customHeight="1" x14ac:dyDescent="0.15"/>
    <row r="256" spans="1:12" ht="45" customHeight="1" x14ac:dyDescent="0.15">
      <c r="A256" s="23" t="s">
        <v>509</v>
      </c>
      <c r="B256" s="23"/>
      <c r="C256" s="23" t="s">
        <v>521</v>
      </c>
      <c r="D256" s="23" t="s">
        <v>33</v>
      </c>
      <c r="E256" s="23" t="s">
        <v>36</v>
      </c>
      <c r="F256" s="23"/>
      <c r="G256" s="23"/>
    </row>
    <row r="257" spans="1:12" ht="45" customHeight="1" x14ac:dyDescent="0.15">
      <c r="A257" s="23"/>
      <c r="B257" s="29"/>
      <c r="C257" s="23"/>
      <c r="D257" s="23"/>
      <c r="E257" s="5" t="s">
        <v>372</v>
      </c>
      <c r="F257" s="5" t="s">
        <v>373</v>
      </c>
      <c r="G257" s="5" t="s">
        <v>374</v>
      </c>
    </row>
    <row r="258" spans="1:12" ht="20.100000000000001" customHeight="1" x14ac:dyDescent="0.15">
      <c r="A258" s="23" t="s">
        <v>268</v>
      </c>
      <c r="B258" s="23"/>
      <c r="C258" s="5" t="s">
        <v>375</v>
      </c>
      <c r="D258" s="5" t="s">
        <v>376</v>
      </c>
      <c r="E258" s="5" t="s">
        <v>377</v>
      </c>
      <c r="F258" s="5" t="s">
        <v>378</v>
      </c>
      <c r="G258" s="5" t="s">
        <v>415</v>
      </c>
    </row>
    <row r="259" spans="1:12" ht="20.100000000000001" customHeight="1" x14ac:dyDescent="0.15">
      <c r="A259" s="24" t="s">
        <v>522</v>
      </c>
      <c r="B259" s="24"/>
      <c r="C259" s="5" t="s">
        <v>523</v>
      </c>
      <c r="D259" s="5" t="s">
        <v>41</v>
      </c>
      <c r="E259" s="8">
        <v>17360628.370000001</v>
      </c>
      <c r="F259" s="8">
        <v>16511055.34</v>
      </c>
      <c r="G259" s="8">
        <v>16511055.34</v>
      </c>
    </row>
    <row r="260" spans="1:12" ht="39.950000000000003" customHeight="1" x14ac:dyDescent="0.15">
      <c r="A260" s="24" t="s">
        <v>524</v>
      </c>
      <c r="B260" s="24"/>
      <c r="C260" s="5" t="s">
        <v>525</v>
      </c>
      <c r="D260" s="5" t="s">
        <v>44</v>
      </c>
      <c r="E260" s="8">
        <v>120000</v>
      </c>
      <c r="F260" s="8">
        <v>120000</v>
      </c>
      <c r="G260" s="8">
        <v>120000</v>
      </c>
    </row>
    <row r="261" spans="1:12" ht="9.9499999999999993" customHeight="1" x14ac:dyDescent="0.15"/>
    <row r="262" spans="1:12" ht="45" customHeight="1" x14ac:dyDescent="0.15">
      <c r="A262" s="28" t="s">
        <v>526</v>
      </c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</row>
    <row r="263" spans="1:12" ht="9.9499999999999993" customHeight="1" x14ac:dyDescent="0.15"/>
    <row r="264" spans="1:12" ht="45" customHeight="1" x14ac:dyDescent="0.15">
      <c r="A264" s="23" t="s">
        <v>32</v>
      </c>
      <c r="B264" s="23"/>
      <c r="C264" s="23" t="s">
        <v>33</v>
      </c>
      <c r="D264" s="23" t="s">
        <v>36</v>
      </c>
      <c r="E264" s="23"/>
      <c r="F264" s="23"/>
    </row>
    <row r="265" spans="1:12" ht="45" customHeight="1" x14ac:dyDescent="0.15">
      <c r="A265" s="23"/>
      <c r="B265" s="29"/>
      <c r="C265" s="23"/>
      <c r="D265" s="5" t="s">
        <v>372</v>
      </c>
      <c r="E265" s="5" t="s">
        <v>373</v>
      </c>
      <c r="F265" s="5" t="s">
        <v>374</v>
      </c>
    </row>
    <row r="266" spans="1:12" ht="20.100000000000001" customHeight="1" x14ac:dyDescent="0.15">
      <c r="A266" s="23" t="s">
        <v>268</v>
      </c>
      <c r="B266" s="23"/>
      <c r="C266" s="5" t="s">
        <v>375</v>
      </c>
      <c r="D266" s="5" t="s">
        <v>376</v>
      </c>
      <c r="E266" s="5" t="s">
        <v>377</v>
      </c>
      <c r="F266" s="5" t="s">
        <v>378</v>
      </c>
    </row>
    <row r="267" spans="1:12" ht="20.100000000000001" customHeight="1" x14ac:dyDescent="0.15">
      <c r="A267" s="24" t="s">
        <v>527</v>
      </c>
      <c r="B267" s="24"/>
      <c r="C267" s="5" t="s">
        <v>41</v>
      </c>
      <c r="D267" s="8">
        <v>1260000</v>
      </c>
      <c r="E267" s="8">
        <v>0</v>
      </c>
      <c r="F267" s="8">
        <v>0</v>
      </c>
    </row>
    <row r="268" spans="1:12" ht="20.100000000000001" customHeight="1" x14ac:dyDescent="0.15">
      <c r="A268" s="24" t="s">
        <v>528</v>
      </c>
      <c r="B268" s="24"/>
      <c r="C268" s="5" t="s">
        <v>44</v>
      </c>
      <c r="D268" s="8">
        <v>500000</v>
      </c>
      <c r="E268" s="8">
        <v>500000</v>
      </c>
      <c r="F268" s="8">
        <v>500000</v>
      </c>
    </row>
    <row r="269" spans="1:12" ht="20.100000000000001" customHeight="1" x14ac:dyDescent="0.15">
      <c r="A269" s="24" t="s">
        <v>529</v>
      </c>
      <c r="B269" s="24"/>
      <c r="C269" s="5" t="s">
        <v>395</v>
      </c>
      <c r="D269" s="8">
        <v>15720628.369999999</v>
      </c>
      <c r="E269" s="8">
        <v>16131055.34</v>
      </c>
      <c r="F269" s="8">
        <v>16131055.34</v>
      </c>
    </row>
  </sheetData>
  <sheetProtection password="8C0A" sheet="1" objects="1" scenarios="1"/>
  <mergeCells count="278">
    <mergeCell ref="A266:B266"/>
    <mergeCell ref="A267:B267"/>
    <mergeCell ref="A268:B268"/>
    <mergeCell ref="A269:B269"/>
    <mergeCell ref="A258:B258"/>
    <mergeCell ref="A259:B259"/>
    <mergeCell ref="A260:B260"/>
    <mergeCell ref="A262:L262"/>
    <mergeCell ref="A264:B265"/>
    <mergeCell ref="C264:C265"/>
    <mergeCell ref="D264:F264"/>
    <mergeCell ref="A251:B251"/>
    <mergeCell ref="A252:B252"/>
    <mergeCell ref="A254:L254"/>
    <mergeCell ref="A256:B257"/>
    <mergeCell ref="C256:C257"/>
    <mergeCell ref="D256:D257"/>
    <mergeCell ref="E256:G256"/>
    <mergeCell ref="A244:B244"/>
    <mergeCell ref="A245:B245"/>
    <mergeCell ref="A247:L247"/>
    <mergeCell ref="A249:B250"/>
    <mergeCell ref="C249:C250"/>
    <mergeCell ref="D249:F249"/>
    <mergeCell ref="G249:I249"/>
    <mergeCell ref="J249:L249"/>
    <mergeCell ref="A237:B237"/>
    <mergeCell ref="A238:B238"/>
    <mergeCell ref="A240:L240"/>
    <mergeCell ref="A242:B243"/>
    <mergeCell ref="C242:C243"/>
    <mergeCell ref="D242:F242"/>
    <mergeCell ref="G242:I242"/>
    <mergeCell ref="J242:L242"/>
    <mergeCell ref="A230:B230"/>
    <mergeCell ref="A231:B231"/>
    <mergeCell ref="A233:L233"/>
    <mergeCell ref="A235:B236"/>
    <mergeCell ref="C235:C236"/>
    <mergeCell ref="D235:F235"/>
    <mergeCell ref="G235:I235"/>
    <mergeCell ref="J235:L235"/>
    <mergeCell ref="A222:B222"/>
    <mergeCell ref="A223:B223"/>
    <mergeCell ref="A224:B224"/>
    <mergeCell ref="A226:L226"/>
    <mergeCell ref="A228:B229"/>
    <mergeCell ref="C228:C229"/>
    <mergeCell ref="D228:F228"/>
    <mergeCell ref="G228:I228"/>
    <mergeCell ref="J228:L228"/>
    <mergeCell ref="B214:C214"/>
    <mergeCell ref="B215:C215"/>
    <mergeCell ref="A216:C216"/>
    <mergeCell ref="A218:L218"/>
    <mergeCell ref="A220:B221"/>
    <mergeCell ref="C220:C221"/>
    <mergeCell ref="D220:F220"/>
    <mergeCell ref="G220:I220"/>
    <mergeCell ref="J220:L220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4:C154"/>
    <mergeCell ref="B155:C155"/>
    <mergeCell ref="A156:C156"/>
    <mergeCell ref="A158:L158"/>
    <mergeCell ref="A160:A163"/>
    <mergeCell ref="B160:C163"/>
    <mergeCell ref="D160:D163"/>
    <mergeCell ref="E160:E163"/>
    <mergeCell ref="F160:I160"/>
    <mergeCell ref="J160:J163"/>
    <mergeCell ref="F161:F163"/>
    <mergeCell ref="G161:I161"/>
    <mergeCell ref="G162:G163"/>
    <mergeCell ref="H162:I162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4:C94"/>
    <mergeCell ref="B95:C95"/>
    <mergeCell ref="A96:C96"/>
    <mergeCell ref="A98:L98"/>
    <mergeCell ref="A100:A103"/>
    <mergeCell ref="B100:C103"/>
    <mergeCell ref="D100:D103"/>
    <mergeCell ref="E100:E103"/>
    <mergeCell ref="F100:I100"/>
    <mergeCell ref="J100:J103"/>
    <mergeCell ref="F101:F103"/>
    <mergeCell ref="G101:I101"/>
    <mergeCell ref="G102:G103"/>
    <mergeCell ref="H102:I102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J40:J43"/>
    <mergeCell ref="F41:F43"/>
    <mergeCell ref="G41:I41"/>
    <mergeCell ref="G42:G43"/>
    <mergeCell ref="H42:I42"/>
    <mergeCell ref="A40:A43"/>
    <mergeCell ref="B40:C43"/>
    <mergeCell ref="D40:D43"/>
    <mergeCell ref="E40:E43"/>
    <mergeCell ref="F40:I40"/>
    <mergeCell ref="A32:B32"/>
    <mergeCell ref="A33:B33"/>
    <mergeCell ref="A34:B34"/>
    <mergeCell ref="A36:L36"/>
    <mergeCell ref="A38:L38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5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530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359</v>
      </c>
    </row>
    <row r="4" spans="1:15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19</v>
      </c>
      <c r="O4" s="5" t="s">
        <v>20</v>
      </c>
    </row>
    <row r="5" spans="1:15" ht="30" customHeight="1" x14ac:dyDescent="0.15">
      <c r="N5" s="12" t="s">
        <v>361</v>
      </c>
      <c r="O5" s="5" t="s">
        <v>362</v>
      </c>
    </row>
    <row r="6" spans="1:15" ht="30" customHeight="1" x14ac:dyDescent="0.15">
      <c r="N6" s="12" t="s">
        <v>363</v>
      </c>
      <c r="O6" s="5" t="s">
        <v>364</v>
      </c>
    </row>
    <row r="7" spans="1:15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2" t="s">
        <v>366</v>
      </c>
      <c r="O7" s="5" t="s">
        <v>367</v>
      </c>
    </row>
    <row r="8" spans="1:15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12"/>
      <c r="O8" s="5"/>
    </row>
    <row r="9" spans="1:15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29</v>
      </c>
      <c r="O9" s="5" t="s">
        <v>30</v>
      </c>
    </row>
    <row r="10" spans="1:15" ht="9.9499999999999993" customHeight="1" x14ac:dyDescent="0.15"/>
    <row r="11" spans="1:15" ht="45" customHeight="1" x14ac:dyDescent="0.15">
      <c r="A11" s="28" t="s">
        <v>531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5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5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5" ht="60" customHeight="1" x14ac:dyDescent="0.15">
      <c r="A18" s="24" t="s">
        <v>532</v>
      </c>
      <c r="B18" s="24"/>
      <c r="C18" s="5" t="s">
        <v>384</v>
      </c>
      <c r="D18" s="8">
        <v>25000</v>
      </c>
      <c r="E18" s="8">
        <v>25000</v>
      </c>
      <c r="F18" s="8">
        <v>25000</v>
      </c>
    </row>
    <row r="19" spans="1:15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533</v>
      </c>
      <c r="B21" s="24"/>
      <c r="C21" s="5" t="s">
        <v>390</v>
      </c>
      <c r="D21" s="8">
        <f>D16-D17+D18-D19+D20</f>
        <v>25000</v>
      </c>
      <c r="E21" s="8">
        <f>E16-E17+E18-E19+E20</f>
        <v>25000</v>
      </c>
      <c r="F21" s="8">
        <f>F16-F17+F18-F19+F20</f>
        <v>25000</v>
      </c>
    </row>
    <row r="22" spans="1:15" ht="9.9499999999999993" customHeight="1" x14ac:dyDescent="0.15"/>
    <row r="23" spans="1:15" ht="45" customHeight="1" x14ac:dyDescent="0.15">
      <c r="A23" s="28" t="s">
        <v>534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5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5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80.099999999999994" customHeight="1" x14ac:dyDescent="0.15">
      <c r="A28" s="24" t="s">
        <v>535</v>
      </c>
      <c r="B28" s="24"/>
      <c r="C28" s="5" t="s">
        <v>380</v>
      </c>
      <c r="D28" s="8">
        <v>0</v>
      </c>
      <c r="E28" s="8">
        <v>0</v>
      </c>
      <c r="F28" s="8">
        <v>0</v>
      </c>
    </row>
    <row r="29" spans="1:15" ht="60" customHeight="1" x14ac:dyDescent="0.15">
      <c r="A29" s="24" t="s">
        <v>536</v>
      </c>
      <c r="B29" s="24"/>
      <c r="C29" s="5" t="s">
        <v>537</v>
      </c>
      <c r="D29" s="8">
        <v>0</v>
      </c>
      <c r="E29" s="8">
        <v>0</v>
      </c>
      <c r="F29" s="8">
        <v>0</v>
      </c>
    </row>
    <row r="30" spans="1:15" ht="60" customHeight="1" x14ac:dyDescent="0.15">
      <c r="A30" s="24" t="s">
        <v>538</v>
      </c>
      <c r="B30" s="24"/>
      <c r="C30" s="5" t="s">
        <v>539</v>
      </c>
      <c r="D30" s="8">
        <v>0</v>
      </c>
      <c r="E30" s="8">
        <v>0</v>
      </c>
      <c r="F30" s="8">
        <v>0</v>
      </c>
    </row>
    <row r="31" spans="1:15" ht="60" customHeight="1" x14ac:dyDescent="0.15">
      <c r="A31" s="24" t="s">
        <v>540</v>
      </c>
      <c r="B31" s="24"/>
      <c r="C31" s="5" t="s">
        <v>541</v>
      </c>
      <c r="D31" s="8">
        <v>0</v>
      </c>
      <c r="E31" s="8">
        <v>0</v>
      </c>
      <c r="F31" s="8">
        <v>0</v>
      </c>
    </row>
    <row r="32" spans="1:15" ht="80.099999999999994" customHeight="1" x14ac:dyDescent="0.15">
      <c r="A32" s="24" t="s">
        <v>542</v>
      </c>
      <c r="B32" s="24"/>
      <c r="C32" s="5" t="s">
        <v>382</v>
      </c>
      <c r="D32" s="8">
        <v>0</v>
      </c>
      <c r="E32" s="8">
        <v>0</v>
      </c>
      <c r="F32" s="8">
        <v>0</v>
      </c>
    </row>
    <row r="33" spans="1:15" ht="80.099999999999994" customHeight="1" x14ac:dyDescent="0.15">
      <c r="A33" s="24" t="s">
        <v>543</v>
      </c>
      <c r="B33" s="24"/>
      <c r="C33" s="5" t="s">
        <v>544</v>
      </c>
      <c r="D33" s="8">
        <v>0</v>
      </c>
      <c r="E33" s="8">
        <v>0</v>
      </c>
      <c r="F33" s="8">
        <v>0</v>
      </c>
    </row>
    <row r="34" spans="1:15" ht="80.099999999999994" customHeight="1" x14ac:dyDescent="0.15">
      <c r="A34" s="24" t="s">
        <v>545</v>
      </c>
      <c r="B34" s="24"/>
      <c r="C34" s="5" t="s">
        <v>546</v>
      </c>
      <c r="D34" s="8">
        <v>0</v>
      </c>
      <c r="E34" s="8">
        <v>0</v>
      </c>
      <c r="F34" s="8">
        <v>0</v>
      </c>
    </row>
    <row r="35" spans="1:15" ht="60" customHeight="1" x14ac:dyDescent="0.15">
      <c r="A35" s="24" t="s">
        <v>547</v>
      </c>
      <c r="B35" s="24"/>
      <c r="C35" s="5" t="s">
        <v>548</v>
      </c>
      <c r="D35" s="8">
        <v>0</v>
      </c>
      <c r="E35" s="8">
        <v>0</v>
      </c>
      <c r="F35" s="8">
        <v>0</v>
      </c>
    </row>
    <row r="36" spans="1:15" ht="80.099999999999994" customHeight="1" x14ac:dyDescent="0.15">
      <c r="A36" s="24" t="s">
        <v>549</v>
      </c>
      <c r="B36" s="24"/>
      <c r="C36" s="5" t="s">
        <v>550</v>
      </c>
      <c r="D36" s="8">
        <v>0</v>
      </c>
      <c r="E36" s="8">
        <v>0</v>
      </c>
      <c r="F36" s="8">
        <v>0</v>
      </c>
    </row>
    <row r="37" spans="1:15" ht="99.95" customHeight="1" x14ac:dyDescent="0.15">
      <c r="A37" s="24" t="s">
        <v>551</v>
      </c>
      <c r="B37" s="24"/>
      <c r="C37" s="5" t="s">
        <v>552</v>
      </c>
      <c r="D37" s="8">
        <v>0</v>
      </c>
      <c r="E37" s="8">
        <v>0</v>
      </c>
      <c r="F37" s="8">
        <v>0</v>
      </c>
    </row>
    <row r="38" spans="1:15" ht="99.95" customHeight="1" x14ac:dyDescent="0.15">
      <c r="A38" s="24" t="s">
        <v>553</v>
      </c>
      <c r="B38" s="24"/>
      <c r="C38" s="5" t="s">
        <v>554</v>
      </c>
      <c r="D38" s="8">
        <v>0</v>
      </c>
      <c r="E38" s="8">
        <v>0</v>
      </c>
      <c r="F38" s="8">
        <v>0</v>
      </c>
    </row>
    <row r="39" spans="1:15" ht="60" customHeight="1" x14ac:dyDescent="0.15">
      <c r="A39" s="24" t="s">
        <v>555</v>
      </c>
      <c r="B39" s="24"/>
      <c r="C39" s="5" t="s">
        <v>556</v>
      </c>
      <c r="D39" s="8">
        <v>0</v>
      </c>
      <c r="E39" s="8">
        <v>0</v>
      </c>
      <c r="F39" s="8">
        <v>0</v>
      </c>
    </row>
    <row r="40" spans="1:15" ht="39.950000000000003" customHeight="1" x14ac:dyDescent="0.15">
      <c r="A40" s="24" t="s">
        <v>557</v>
      </c>
      <c r="B40" s="24"/>
      <c r="C40" s="5" t="s">
        <v>384</v>
      </c>
      <c r="D40" s="8">
        <v>0</v>
      </c>
      <c r="E40" s="8">
        <v>0</v>
      </c>
      <c r="F40" s="8">
        <v>0</v>
      </c>
    </row>
    <row r="41" spans="1:15" ht="120" customHeight="1" x14ac:dyDescent="0.15">
      <c r="A41" s="24" t="s">
        <v>558</v>
      </c>
      <c r="B41" s="24"/>
      <c r="C41" s="5" t="s">
        <v>386</v>
      </c>
      <c r="D41" s="8">
        <v>0</v>
      </c>
      <c r="E41" s="8">
        <v>0</v>
      </c>
      <c r="F41" s="8">
        <v>0</v>
      </c>
    </row>
    <row r="42" spans="1:15" ht="120" customHeight="1" x14ac:dyDescent="0.15">
      <c r="A42" s="24" t="s">
        <v>559</v>
      </c>
      <c r="B42" s="24"/>
      <c r="C42" s="5" t="s">
        <v>388</v>
      </c>
      <c r="D42" s="8">
        <v>0</v>
      </c>
      <c r="E42" s="8">
        <v>0</v>
      </c>
      <c r="F42" s="8">
        <v>0</v>
      </c>
    </row>
    <row r="43" spans="1:15" ht="39.950000000000003" customHeight="1" x14ac:dyDescent="0.15">
      <c r="A43" s="24" t="s">
        <v>560</v>
      </c>
      <c r="B43" s="24"/>
      <c r="C43" s="5" t="s">
        <v>561</v>
      </c>
      <c r="D43" s="8">
        <v>0</v>
      </c>
      <c r="E43" s="8">
        <v>0</v>
      </c>
      <c r="F43" s="8">
        <v>0</v>
      </c>
    </row>
    <row r="44" spans="1:15" ht="39.950000000000003" customHeight="1" x14ac:dyDescent="0.15">
      <c r="A44" s="24" t="s">
        <v>562</v>
      </c>
      <c r="B44" s="24"/>
      <c r="C44" s="5" t="s">
        <v>563</v>
      </c>
      <c r="D44" s="8">
        <v>21700</v>
      </c>
      <c r="E44" s="8">
        <v>21700</v>
      </c>
      <c r="F44" s="8">
        <v>21700</v>
      </c>
    </row>
    <row r="45" spans="1:15" ht="60" customHeight="1" x14ac:dyDescent="0.15">
      <c r="A45" s="24" t="s">
        <v>564</v>
      </c>
      <c r="B45" s="24"/>
      <c r="C45" s="5" t="s">
        <v>565</v>
      </c>
      <c r="D45" s="8">
        <v>3300</v>
      </c>
      <c r="E45" s="8">
        <v>3300</v>
      </c>
      <c r="F45" s="8">
        <v>3300</v>
      </c>
    </row>
    <row r="46" spans="1:15" ht="50.1" customHeight="1" x14ac:dyDescent="0.15">
      <c r="A46" s="30" t="s">
        <v>566</v>
      </c>
      <c r="B46" s="30"/>
      <c r="C46" s="5" t="s">
        <v>390</v>
      </c>
      <c r="D46" s="8">
        <f>SUM(D29:D45)</f>
        <v>25000</v>
      </c>
      <c r="E46" s="8">
        <f>SUM(E29:E45)</f>
        <v>25000</v>
      </c>
      <c r="F46" s="8">
        <f>SUM(F29:F45)</f>
        <v>25000</v>
      </c>
    </row>
    <row r="47" spans="1:15" ht="9.9499999999999993" customHeight="1" x14ac:dyDescent="0.15"/>
    <row r="48" spans="1:15" ht="45" customHeight="1" x14ac:dyDescent="0.15">
      <c r="A48" s="28" t="s">
        <v>567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ht="45" customHeight="1" x14ac:dyDescent="0.15">
      <c r="A49" s="28" t="s">
        <v>568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ht="45" customHeight="1" x14ac:dyDescent="0.15">
      <c r="A50" s="28" t="s">
        <v>569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ht="9.9499999999999993" customHeight="1" x14ac:dyDescent="0.15"/>
    <row r="52" spans="1:15" ht="45" customHeight="1" x14ac:dyDescent="0.15">
      <c r="A52" s="23" t="s">
        <v>32</v>
      </c>
      <c r="B52" s="23"/>
      <c r="C52" s="5" t="s">
        <v>33</v>
      </c>
      <c r="D52" s="5" t="s">
        <v>570</v>
      </c>
      <c r="E52" s="5" t="s">
        <v>571</v>
      </c>
      <c r="F52" s="5" t="s">
        <v>572</v>
      </c>
      <c r="G52" s="5" t="s">
        <v>573</v>
      </c>
    </row>
    <row r="53" spans="1:15" ht="20.100000000000001" customHeight="1" x14ac:dyDescent="0.15">
      <c r="A53" s="23" t="s">
        <v>268</v>
      </c>
      <c r="B53" s="23"/>
      <c r="C53" s="5" t="s">
        <v>375</v>
      </c>
      <c r="D53" s="5" t="s">
        <v>376</v>
      </c>
      <c r="E53" s="5" t="s">
        <v>377</v>
      </c>
      <c r="F53" s="5" t="s">
        <v>378</v>
      </c>
      <c r="G53" s="5" t="s">
        <v>415</v>
      </c>
    </row>
    <row r="54" spans="1:15" ht="20.100000000000001" customHeight="1" x14ac:dyDescent="0.15">
      <c r="A54" s="23" t="s">
        <v>52</v>
      </c>
      <c r="B54" s="23"/>
      <c r="C54" s="5" t="s">
        <v>52</v>
      </c>
      <c r="D54" s="5" t="s">
        <v>52</v>
      </c>
      <c r="E54" s="5" t="s">
        <v>52</v>
      </c>
      <c r="F54" s="5" t="s">
        <v>52</v>
      </c>
      <c r="G54" s="5" t="s">
        <v>52</v>
      </c>
    </row>
    <row r="55" spans="1:15" ht="9.9499999999999993" customHeight="1" x14ac:dyDescent="0.15"/>
    <row r="56" spans="1:15" ht="45" customHeight="1" x14ac:dyDescent="0.15">
      <c r="A56" s="28" t="s">
        <v>574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ht="9.9499999999999993" customHeight="1" x14ac:dyDescent="0.15"/>
    <row r="58" spans="1:15" ht="45" customHeight="1" x14ac:dyDescent="0.15">
      <c r="A58" s="23" t="s">
        <v>32</v>
      </c>
      <c r="B58" s="23"/>
      <c r="C58" s="5" t="s">
        <v>33</v>
      </c>
      <c r="D58" s="5" t="s">
        <v>570</v>
      </c>
      <c r="E58" s="5" t="s">
        <v>571</v>
      </c>
      <c r="F58" s="5" t="s">
        <v>572</v>
      </c>
      <c r="G58" s="5" t="s">
        <v>573</v>
      </c>
    </row>
    <row r="59" spans="1:15" ht="20.100000000000001" customHeight="1" x14ac:dyDescent="0.15">
      <c r="A59" s="23" t="s">
        <v>268</v>
      </c>
      <c r="B59" s="23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415</v>
      </c>
    </row>
    <row r="60" spans="1:15" ht="20.100000000000001" customHeight="1" x14ac:dyDescent="0.15">
      <c r="A60" s="23" t="s">
        <v>52</v>
      </c>
      <c r="B60" s="23"/>
      <c r="C60" s="5" t="s">
        <v>52</v>
      </c>
      <c r="D60" s="5" t="s">
        <v>52</v>
      </c>
      <c r="E60" s="5" t="s">
        <v>52</v>
      </c>
      <c r="F60" s="5" t="s">
        <v>52</v>
      </c>
      <c r="G60" s="5" t="s">
        <v>52</v>
      </c>
    </row>
    <row r="61" spans="1:15" ht="9.9499999999999993" customHeight="1" x14ac:dyDescent="0.15"/>
    <row r="62" spans="1:15" ht="45" customHeight="1" x14ac:dyDescent="0.15">
      <c r="A62" s="28" t="s">
        <v>575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ht="9.9499999999999993" customHeight="1" x14ac:dyDescent="0.15"/>
    <row r="64" spans="1:15" ht="45" customHeight="1" x14ac:dyDescent="0.15">
      <c r="A64" s="23" t="s">
        <v>32</v>
      </c>
      <c r="B64" s="23"/>
      <c r="C64" s="5" t="s">
        <v>33</v>
      </c>
      <c r="D64" s="5" t="s">
        <v>570</v>
      </c>
      <c r="E64" s="5" t="s">
        <v>571</v>
      </c>
      <c r="F64" s="5" t="s">
        <v>572</v>
      </c>
      <c r="G64" s="5" t="s">
        <v>573</v>
      </c>
    </row>
    <row r="65" spans="1:15" ht="20.100000000000001" customHeight="1" x14ac:dyDescent="0.15">
      <c r="A65" s="23" t="s">
        <v>268</v>
      </c>
      <c r="B65" s="23"/>
      <c r="C65" s="5" t="s">
        <v>375</v>
      </c>
      <c r="D65" s="5" t="s">
        <v>376</v>
      </c>
      <c r="E65" s="5" t="s">
        <v>377</v>
      </c>
      <c r="F65" s="5" t="s">
        <v>378</v>
      </c>
      <c r="G65" s="5" t="s">
        <v>415</v>
      </c>
    </row>
    <row r="66" spans="1:15" ht="20.100000000000001" customHeight="1" x14ac:dyDescent="0.15">
      <c r="A66" s="23" t="s">
        <v>52</v>
      </c>
      <c r="B66" s="23"/>
      <c r="C66" s="5" t="s">
        <v>52</v>
      </c>
      <c r="D66" s="5" t="s">
        <v>52</v>
      </c>
      <c r="E66" s="5" t="s">
        <v>52</v>
      </c>
      <c r="F66" s="5" t="s">
        <v>52</v>
      </c>
      <c r="G66" s="5" t="s">
        <v>52</v>
      </c>
    </row>
    <row r="67" spans="1:15" ht="9.9499999999999993" customHeight="1" x14ac:dyDescent="0.15"/>
    <row r="68" spans="1:15" ht="45" customHeight="1" x14ac:dyDescent="0.15">
      <c r="A68" s="28" t="s">
        <v>576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ht="45" customHeight="1" x14ac:dyDescent="0.15">
      <c r="A69" s="28" t="s">
        <v>577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1:15" ht="9.9499999999999993" customHeight="1" x14ac:dyDescent="0.15"/>
    <row r="71" spans="1:15" ht="45" customHeight="1" x14ac:dyDescent="0.15">
      <c r="A71" s="23" t="s">
        <v>32</v>
      </c>
      <c r="B71" s="23"/>
      <c r="C71" s="5" t="s">
        <v>33</v>
      </c>
      <c r="D71" s="5" t="s">
        <v>570</v>
      </c>
      <c r="E71" s="5" t="s">
        <v>571</v>
      </c>
      <c r="F71" s="5" t="s">
        <v>578</v>
      </c>
      <c r="G71" s="5" t="s">
        <v>572</v>
      </c>
      <c r="H71" s="5" t="s">
        <v>579</v>
      </c>
    </row>
    <row r="72" spans="1:15" ht="20.100000000000001" customHeight="1" x14ac:dyDescent="0.15">
      <c r="A72" s="23" t="s">
        <v>268</v>
      </c>
      <c r="B72" s="23"/>
      <c r="C72" s="5" t="s">
        <v>375</v>
      </c>
      <c r="D72" s="5" t="s">
        <v>376</v>
      </c>
      <c r="E72" s="5" t="s">
        <v>377</v>
      </c>
      <c r="F72" s="5" t="s">
        <v>378</v>
      </c>
      <c r="G72" s="5" t="s">
        <v>415</v>
      </c>
      <c r="H72" s="5" t="s">
        <v>416</v>
      </c>
    </row>
    <row r="73" spans="1:15" ht="20.100000000000001" customHeight="1" x14ac:dyDescent="0.15">
      <c r="A73" s="23" t="s">
        <v>52</v>
      </c>
      <c r="B73" s="23"/>
      <c r="C73" s="5" t="s">
        <v>52</v>
      </c>
      <c r="D73" s="5" t="s">
        <v>52</v>
      </c>
      <c r="E73" s="5" t="s">
        <v>52</v>
      </c>
      <c r="F73" s="5" t="s">
        <v>52</v>
      </c>
      <c r="G73" s="5" t="s">
        <v>52</v>
      </c>
      <c r="H73" s="5" t="s">
        <v>52</v>
      </c>
    </row>
    <row r="74" spans="1:15" ht="9.9499999999999993" customHeight="1" x14ac:dyDescent="0.15"/>
    <row r="75" spans="1:15" ht="45" customHeight="1" x14ac:dyDescent="0.15">
      <c r="A75" s="28" t="s">
        <v>580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</row>
    <row r="76" spans="1:15" ht="9.9499999999999993" customHeight="1" x14ac:dyDescent="0.15"/>
    <row r="77" spans="1:15" ht="45" customHeight="1" x14ac:dyDescent="0.15">
      <c r="A77" s="23" t="s">
        <v>32</v>
      </c>
      <c r="B77" s="23"/>
      <c r="C77" s="5" t="s">
        <v>33</v>
      </c>
      <c r="D77" s="5" t="s">
        <v>570</v>
      </c>
      <c r="E77" s="5" t="s">
        <v>571</v>
      </c>
      <c r="F77" s="5" t="s">
        <v>578</v>
      </c>
      <c r="G77" s="5" t="s">
        <v>572</v>
      </c>
      <c r="H77" s="5" t="s">
        <v>579</v>
      </c>
    </row>
    <row r="78" spans="1:15" ht="20.100000000000001" customHeight="1" x14ac:dyDescent="0.15">
      <c r="A78" s="23" t="s">
        <v>268</v>
      </c>
      <c r="B78" s="23"/>
      <c r="C78" s="5" t="s">
        <v>375</v>
      </c>
      <c r="D78" s="5" t="s">
        <v>376</v>
      </c>
      <c r="E78" s="5" t="s">
        <v>377</v>
      </c>
      <c r="F78" s="5" t="s">
        <v>378</v>
      </c>
      <c r="G78" s="5" t="s">
        <v>415</v>
      </c>
      <c r="H78" s="5" t="s">
        <v>416</v>
      </c>
    </row>
    <row r="79" spans="1:15" ht="20.100000000000001" customHeight="1" x14ac:dyDescent="0.15">
      <c r="A79" s="23" t="s">
        <v>52</v>
      </c>
      <c r="B79" s="23"/>
      <c r="C79" s="5" t="s">
        <v>52</v>
      </c>
      <c r="D79" s="5" t="s">
        <v>52</v>
      </c>
      <c r="E79" s="5" t="s">
        <v>52</v>
      </c>
      <c r="F79" s="5" t="s">
        <v>52</v>
      </c>
      <c r="G79" s="5" t="s">
        <v>52</v>
      </c>
      <c r="H79" s="5" t="s">
        <v>52</v>
      </c>
    </row>
    <row r="80" spans="1:15" ht="9.9499999999999993" customHeight="1" x14ac:dyDescent="0.15"/>
    <row r="81" spans="1:15" ht="45" customHeight="1" x14ac:dyDescent="0.15">
      <c r="A81" s="28" t="s">
        <v>581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</row>
    <row r="82" spans="1:15" ht="9.9499999999999993" customHeight="1" x14ac:dyDescent="0.15"/>
    <row r="83" spans="1:15" ht="45" customHeight="1" x14ac:dyDescent="0.15">
      <c r="A83" s="23" t="s">
        <v>32</v>
      </c>
      <c r="B83" s="23"/>
      <c r="C83" s="5" t="s">
        <v>33</v>
      </c>
      <c r="D83" s="5" t="s">
        <v>570</v>
      </c>
      <c r="E83" s="5" t="s">
        <v>571</v>
      </c>
      <c r="F83" s="5" t="s">
        <v>578</v>
      </c>
      <c r="G83" s="5" t="s">
        <v>572</v>
      </c>
      <c r="H83" s="5" t="s">
        <v>579</v>
      </c>
    </row>
    <row r="84" spans="1:15" ht="20.100000000000001" customHeight="1" x14ac:dyDescent="0.15">
      <c r="A84" s="23" t="s">
        <v>268</v>
      </c>
      <c r="B84" s="23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415</v>
      </c>
      <c r="H84" s="5" t="s">
        <v>416</v>
      </c>
    </row>
    <row r="85" spans="1:15" ht="20.100000000000001" customHeight="1" x14ac:dyDescent="0.15">
      <c r="A85" s="23" t="s">
        <v>52</v>
      </c>
      <c r="B85" s="23"/>
      <c r="C85" s="5" t="s">
        <v>52</v>
      </c>
      <c r="D85" s="5" t="s">
        <v>52</v>
      </c>
      <c r="E85" s="5" t="s">
        <v>52</v>
      </c>
      <c r="F85" s="5" t="s">
        <v>52</v>
      </c>
      <c r="G85" s="5" t="s">
        <v>52</v>
      </c>
      <c r="H85" s="5" t="s">
        <v>52</v>
      </c>
    </row>
    <row r="86" spans="1:15" ht="9.9499999999999993" customHeight="1" x14ac:dyDescent="0.15"/>
    <row r="87" spans="1:15" ht="45" customHeight="1" x14ac:dyDescent="0.15">
      <c r="A87" s="28" t="s">
        <v>582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</row>
    <row r="88" spans="1:15" ht="45" customHeight="1" x14ac:dyDescent="0.15">
      <c r="A88" s="28" t="s">
        <v>583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</row>
    <row r="89" spans="1:15" ht="9.9499999999999993" customHeight="1" x14ac:dyDescent="0.15"/>
    <row r="90" spans="1:15" ht="45" customHeight="1" x14ac:dyDescent="0.15">
      <c r="A90" s="23" t="s">
        <v>32</v>
      </c>
      <c r="B90" s="23"/>
      <c r="C90" s="5" t="s">
        <v>33</v>
      </c>
      <c r="D90" s="5" t="s">
        <v>570</v>
      </c>
      <c r="E90" s="5" t="s">
        <v>571</v>
      </c>
      <c r="F90" s="5" t="s">
        <v>572</v>
      </c>
      <c r="G90" s="5" t="s">
        <v>573</v>
      </c>
    </row>
    <row r="91" spans="1:15" ht="20.100000000000001" customHeight="1" x14ac:dyDescent="0.15">
      <c r="A91" s="23" t="s">
        <v>268</v>
      </c>
      <c r="B91" s="23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415</v>
      </c>
    </row>
    <row r="92" spans="1:15" ht="20.100000000000001" customHeight="1" x14ac:dyDescent="0.15">
      <c r="A92" s="23" t="s">
        <v>52</v>
      </c>
      <c r="B92" s="23"/>
      <c r="C92" s="5" t="s">
        <v>52</v>
      </c>
      <c r="D92" s="5" t="s">
        <v>52</v>
      </c>
      <c r="E92" s="5" t="s">
        <v>52</v>
      </c>
      <c r="F92" s="5" t="s">
        <v>52</v>
      </c>
      <c r="G92" s="5" t="s">
        <v>52</v>
      </c>
    </row>
    <row r="93" spans="1:15" ht="9.9499999999999993" customHeight="1" x14ac:dyDescent="0.15"/>
    <row r="94" spans="1:15" ht="45" customHeight="1" x14ac:dyDescent="0.15">
      <c r="A94" s="28" t="s">
        <v>584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 ht="9.9499999999999993" customHeight="1" x14ac:dyDescent="0.15"/>
    <row r="96" spans="1:15" ht="45" customHeight="1" x14ac:dyDescent="0.15">
      <c r="A96" s="23" t="s">
        <v>32</v>
      </c>
      <c r="B96" s="23"/>
      <c r="C96" s="5" t="s">
        <v>33</v>
      </c>
      <c r="D96" s="5" t="s">
        <v>570</v>
      </c>
      <c r="E96" s="5" t="s">
        <v>571</v>
      </c>
      <c r="F96" s="5" t="s">
        <v>572</v>
      </c>
      <c r="G96" s="5" t="s">
        <v>573</v>
      </c>
    </row>
    <row r="97" spans="1:15" ht="20.100000000000001" customHeight="1" x14ac:dyDescent="0.15">
      <c r="A97" s="23" t="s">
        <v>268</v>
      </c>
      <c r="B97" s="23"/>
      <c r="C97" s="5" t="s">
        <v>375</v>
      </c>
      <c r="D97" s="5" t="s">
        <v>376</v>
      </c>
      <c r="E97" s="5" t="s">
        <v>377</v>
      </c>
      <c r="F97" s="5" t="s">
        <v>378</v>
      </c>
      <c r="G97" s="5" t="s">
        <v>415</v>
      </c>
    </row>
    <row r="98" spans="1:15" ht="20.100000000000001" customHeight="1" x14ac:dyDescent="0.15">
      <c r="A98" s="23" t="s">
        <v>52</v>
      </c>
      <c r="B98" s="23"/>
      <c r="C98" s="5" t="s">
        <v>52</v>
      </c>
      <c r="D98" s="5" t="s">
        <v>52</v>
      </c>
      <c r="E98" s="5" t="s">
        <v>52</v>
      </c>
      <c r="F98" s="5" t="s">
        <v>52</v>
      </c>
      <c r="G98" s="5" t="s">
        <v>52</v>
      </c>
    </row>
    <row r="99" spans="1:15" ht="9.9499999999999993" customHeight="1" x14ac:dyDescent="0.15"/>
    <row r="100" spans="1:15" ht="45" customHeight="1" x14ac:dyDescent="0.15">
      <c r="A100" s="28" t="s">
        <v>585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1:15" ht="9.9499999999999993" customHeight="1" x14ac:dyDescent="0.15"/>
    <row r="102" spans="1:15" ht="45" customHeight="1" x14ac:dyDescent="0.15">
      <c r="A102" s="23" t="s">
        <v>32</v>
      </c>
      <c r="B102" s="23"/>
      <c r="C102" s="5" t="s">
        <v>33</v>
      </c>
      <c r="D102" s="5" t="s">
        <v>570</v>
      </c>
      <c r="E102" s="5" t="s">
        <v>571</v>
      </c>
      <c r="F102" s="5" t="s">
        <v>572</v>
      </c>
      <c r="G102" s="5" t="s">
        <v>573</v>
      </c>
    </row>
    <row r="103" spans="1:15" ht="20.100000000000001" customHeight="1" x14ac:dyDescent="0.15">
      <c r="A103" s="23" t="s">
        <v>268</v>
      </c>
      <c r="B103" s="23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415</v>
      </c>
    </row>
    <row r="104" spans="1:15" ht="20.100000000000001" customHeight="1" x14ac:dyDescent="0.15">
      <c r="A104" s="23" t="s">
        <v>52</v>
      </c>
      <c r="B104" s="23"/>
      <c r="C104" s="5" t="s">
        <v>52</v>
      </c>
      <c r="D104" s="5" t="s">
        <v>52</v>
      </c>
      <c r="E104" s="5" t="s">
        <v>52</v>
      </c>
      <c r="F104" s="5" t="s">
        <v>52</v>
      </c>
      <c r="G104" s="5" t="s">
        <v>52</v>
      </c>
    </row>
    <row r="105" spans="1:15" ht="9.9499999999999993" customHeight="1" x14ac:dyDescent="0.15"/>
    <row r="106" spans="1:15" ht="45" customHeight="1" x14ac:dyDescent="0.15">
      <c r="A106" s="28" t="s">
        <v>586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1:15" ht="45" customHeight="1" x14ac:dyDescent="0.15">
      <c r="A107" s="28" t="s">
        <v>587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1:15" ht="45" customHeight="1" x14ac:dyDescent="0.15">
      <c r="A108" s="28" t="s">
        <v>588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1:15" ht="9.9499999999999993" customHeight="1" x14ac:dyDescent="0.15"/>
    <row r="110" spans="1:15" ht="45" customHeight="1" x14ac:dyDescent="0.15">
      <c r="A110" s="23" t="s">
        <v>32</v>
      </c>
      <c r="B110" s="23"/>
      <c r="C110" s="23" t="s">
        <v>33</v>
      </c>
      <c r="D110" s="23" t="s">
        <v>589</v>
      </c>
      <c r="E110" s="23" t="s">
        <v>570</v>
      </c>
      <c r="F110" s="23"/>
      <c r="G110" s="23" t="s">
        <v>571</v>
      </c>
      <c r="H110" s="23"/>
      <c r="I110" s="23" t="s">
        <v>572</v>
      </c>
      <c r="J110" s="23"/>
      <c r="K110" s="23" t="s">
        <v>36</v>
      </c>
      <c r="L110" s="23"/>
      <c r="M110" s="23"/>
      <c r="N110" s="23"/>
    </row>
    <row r="111" spans="1:15" ht="45" customHeight="1" x14ac:dyDescent="0.15">
      <c r="A111" s="23"/>
      <c r="B111" s="29"/>
      <c r="C111" s="23"/>
      <c r="D111" s="23"/>
      <c r="E111" s="9" t="s">
        <v>590</v>
      </c>
      <c r="F111" s="9" t="s">
        <v>591</v>
      </c>
      <c r="G111" s="9" t="s">
        <v>590</v>
      </c>
      <c r="H111" s="9" t="s">
        <v>591</v>
      </c>
      <c r="I111" s="9" t="s">
        <v>590</v>
      </c>
      <c r="J111" s="9" t="s">
        <v>591</v>
      </c>
      <c r="K111" s="9" t="s">
        <v>592</v>
      </c>
      <c r="L111" s="9" t="s">
        <v>593</v>
      </c>
      <c r="M111" s="9" t="s">
        <v>594</v>
      </c>
      <c r="N111" s="9" t="s">
        <v>595</v>
      </c>
    </row>
    <row r="112" spans="1:15" ht="20.100000000000001" customHeight="1" x14ac:dyDescent="0.15">
      <c r="A112" s="23" t="s">
        <v>268</v>
      </c>
      <c r="B112" s="23"/>
      <c r="C112" s="5" t="s">
        <v>375</v>
      </c>
      <c r="D112" s="5" t="s">
        <v>376</v>
      </c>
      <c r="E112" s="5" t="s">
        <v>377</v>
      </c>
      <c r="F112" s="5" t="s">
        <v>378</v>
      </c>
      <c r="G112" s="5" t="s">
        <v>415</v>
      </c>
      <c r="H112" s="5" t="s">
        <v>416</v>
      </c>
      <c r="I112" s="5" t="s">
        <v>417</v>
      </c>
      <c r="J112" s="5" t="s">
        <v>418</v>
      </c>
      <c r="K112" s="5" t="s">
        <v>513</v>
      </c>
      <c r="L112" s="5" t="s">
        <v>514</v>
      </c>
      <c r="M112" s="5" t="s">
        <v>596</v>
      </c>
      <c r="N112" s="5" t="s">
        <v>597</v>
      </c>
    </row>
    <row r="113" spans="1:15" ht="20.100000000000001" customHeight="1" x14ac:dyDescent="0.15">
      <c r="A113" s="23" t="s">
        <v>52</v>
      </c>
      <c r="B113" s="23"/>
      <c r="C113" s="5" t="s">
        <v>52</v>
      </c>
      <c r="D113" s="5" t="s">
        <v>52</v>
      </c>
      <c r="E113" s="5" t="s">
        <v>52</v>
      </c>
      <c r="F113" s="5" t="s">
        <v>52</v>
      </c>
      <c r="G113" s="5" t="s">
        <v>52</v>
      </c>
      <c r="H113" s="5" t="s">
        <v>52</v>
      </c>
      <c r="I113" s="5" t="s">
        <v>52</v>
      </c>
      <c r="J113" s="5" t="s">
        <v>52</v>
      </c>
      <c r="K113" s="5" t="s">
        <v>52</v>
      </c>
      <c r="L113" s="5" t="s">
        <v>52</v>
      </c>
      <c r="M113" s="5" t="s">
        <v>52</v>
      </c>
      <c r="N113" s="5" t="s">
        <v>52</v>
      </c>
    </row>
    <row r="114" spans="1:15" ht="9.9499999999999993" customHeight="1" x14ac:dyDescent="0.15"/>
    <row r="115" spans="1:15" ht="45" customHeight="1" x14ac:dyDescent="0.15">
      <c r="A115" s="28" t="s">
        <v>598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</row>
    <row r="116" spans="1:15" ht="9.9499999999999993" customHeight="1" x14ac:dyDescent="0.15"/>
    <row r="117" spans="1:15" ht="45" customHeight="1" x14ac:dyDescent="0.15">
      <c r="A117" s="23" t="s">
        <v>32</v>
      </c>
      <c r="B117" s="23"/>
      <c r="C117" s="23" t="s">
        <v>33</v>
      </c>
      <c r="D117" s="23" t="s">
        <v>589</v>
      </c>
      <c r="E117" s="23" t="s">
        <v>570</v>
      </c>
      <c r="F117" s="23"/>
      <c r="G117" s="23" t="s">
        <v>571</v>
      </c>
      <c r="H117" s="23"/>
      <c r="I117" s="23" t="s">
        <v>572</v>
      </c>
      <c r="J117" s="23"/>
      <c r="K117" s="23" t="s">
        <v>36</v>
      </c>
      <c r="L117" s="23"/>
      <c r="M117" s="23"/>
      <c r="N117" s="23"/>
    </row>
    <row r="118" spans="1:15" ht="45" customHeight="1" x14ac:dyDescent="0.15">
      <c r="A118" s="23"/>
      <c r="B118" s="29"/>
      <c r="C118" s="23"/>
      <c r="D118" s="23"/>
      <c r="E118" s="9" t="s">
        <v>590</v>
      </c>
      <c r="F118" s="9" t="s">
        <v>591</v>
      </c>
      <c r="G118" s="9" t="s">
        <v>590</v>
      </c>
      <c r="H118" s="9" t="s">
        <v>591</v>
      </c>
      <c r="I118" s="9" t="s">
        <v>590</v>
      </c>
      <c r="J118" s="9" t="s">
        <v>591</v>
      </c>
      <c r="K118" s="9" t="s">
        <v>592</v>
      </c>
      <c r="L118" s="9" t="s">
        <v>593</v>
      </c>
      <c r="M118" s="9" t="s">
        <v>594</v>
      </c>
      <c r="N118" s="9" t="s">
        <v>595</v>
      </c>
    </row>
    <row r="119" spans="1:15" ht="20.100000000000001" customHeight="1" x14ac:dyDescent="0.15">
      <c r="A119" s="23" t="s">
        <v>268</v>
      </c>
      <c r="B119" s="23"/>
      <c r="C119" s="5" t="s">
        <v>375</v>
      </c>
      <c r="D119" s="5" t="s">
        <v>376</v>
      </c>
      <c r="E119" s="5" t="s">
        <v>377</v>
      </c>
      <c r="F119" s="5" t="s">
        <v>378</v>
      </c>
      <c r="G119" s="5" t="s">
        <v>415</v>
      </c>
      <c r="H119" s="5" t="s">
        <v>416</v>
      </c>
      <c r="I119" s="5" t="s">
        <v>417</v>
      </c>
      <c r="J119" s="5" t="s">
        <v>418</v>
      </c>
      <c r="K119" s="5" t="s">
        <v>513</v>
      </c>
      <c r="L119" s="5" t="s">
        <v>514</v>
      </c>
      <c r="M119" s="5" t="s">
        <v>596</v>
      </c>
      <c r="N119" s="5" t="s">
        <v>597</v>
      </c>
    </row>
    <row r="120" spans="1:15" ht="20.100000000000001" customHeight="1" x14ac:dyDescent="0.15">
      <c r="A120" s="23" t="s">
        <v>52</v>
      </c>
      <c r="B120" s="23"/>
      <c r="C120" s="5" t="s">
        <v>52</v>
      </c>
      <c r="D120" s="5" t="s">
        <v>52</v>
      </c>
      <c r="E120" s="5" t="s">
        <v>52</v>
      </c>
      <c r="F120" s="5" t="s">
        <v>52</v>
      </c>
      <c r="G120" s="5" t="s">
        <v>52</v>
      </c>
      <c r="H120" s="5" t="s">
        <v>52</v>
      </c>
      <c r="I120" s="5" t="s">
        <v>52</v>
      </c>
      <c r="J120" s="5" t="s">
        <v>52</v>
      </c>
      <c r="K120" s="5" t="s">
        <v>52</v>
      </c>
      <c r="L120" s="5" t="s">
        <v>52</v>
      </c>
      <c r="M120" s="5" t="s">
        <v>52</v>
      </c>
      <c r="N120" s="5" t="s">
        <v>52</v>
      </c>
    </row>
    <row r="121" spans="1:15" ht="9.9499999999999993" customHeight="1" x14ac:dyDescent="0.15"/>
    <row r="122" spans="1:15" ht="45" customHeight="1" x14ac:dyDescent="0.15">
      <c r="A122" s="28" t="s">
        <v>599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 ht="9.9499999999999993" customHeight="1" x14ac:dyDescent="0.15"/>
    <row r="124" spans="1:15" ht="45" customHeight="1" x14ac:dyDescent="0.15">
      <c r="A124" s="23" t="s">
        <v>32</v>
      </c>
      <c r="B124" s="23"/>
      <c r="C124" s="23" t="s">
        <v>33</v>
      </c>
      <c r="D124" s="23" t="s">
        <v>589</v>
      </c>
      <c r="E124" s="23" t="s">
        <v>570</v>
      </c>
      <c r="F124" s="23"/>
      <c r="G124" s="23" t="s">
        <v>571</v>
      </c>
      <c r="H124" s="23"/>
      <c r="I124" s="23" t="s">
        <v>572</v>
      </c>
      <c r="J124" s="23"/>
      <c r="K124" s="23" t="s">
        <v>36</v>
      </c>
      <c r="L124" s="23"/>
      <c r="M124" s="23"/>
      <c r="N124" s="23"/>
    </row>
    <row r="125" spans="1:15" ht="45" customHeight="1" x14ac:dyDescent="0.15">
      <c r="A125" s="23"/>
      <c r="B125" s="29"/>
      <c r="C125" s="23"/>
      <c r="D125" s="23"/>
      <c r="E125" s="9" t="s">
        <v>590</v>
      </c>
      <c r="F125" s="9" t="s">
        <v>591</v>
      </c>
      <c r="G125" s="9" t="s">
        <v>590</v>
      </c>
      <c r="H125" s="9" t="s">
        <v>591</v>
      </c>
      <c r="I125" s="9" t="s">
        <v>590</v>
      </c>
      <c r="J125" s="9" t="s">
        <v>591</v>
      </c>
      <c r="K125" s="9" t="s">
        <v>592</v>
      </c>
      <c r="L125" s="9" t="s">
        <v>593</v>
      </c>
      <c r="M125" s="9" t="s">
        <v>594</v>
      </c>
      <c r="N125" s="9" t="s">
        <v>595</v>
      </c>
    </row>
    <row r="126" spans="1:15" ht="20.100000000000001" customHeight="1" x14ac:dyDescent="0.15">
      <c r="A126" s="23" t="s">
        <v>268</v>
      </c>
      <c r="B126" s="23"/>
      <c r="C126" s="5" t="s">
        <v>375</v>
      </c>
      <c r="D126" s="5" t="s">
        <v>376</v>
      </c>
      <c r="E126" s="5" t="s">
        <v>377</v>
      </c>
      <c r="F126" s="5" t="s">
        <v>378</v>
      </c>
      <c r="G126" s="5" t="s">
        <v>415</v>
      </c>
      <c r="H126" s="5" t="s">
        <v>416</v>
      </c>
      <c r="I126" s="5" t="s">
        <v>417</v>
      </c>
      <c r="J126" s="5" t="s">
        <v>418</v>
      </c>
      <c r="K126" s="5" t="s">
        <v>513</v>
      </c>
      <c r="L126" s="5" t="s">
        <v>514</v>
      </c>
      <c r="M126" s="5" t="s">
        <v>596</v>
      </c>
      <c r="N126" s="5" t="s">
        <v>597</v>
      </c>
    </row>
    <row r="127" spans="1:15" ht="20.100000000000001" customHeight="1" x14ac:dyDescent="0.15">
      <c r="A127" s="23" t="s">
        <v>52</v>
      </c>
      <c r="B127" s="23"/>
      <c r="C127" s="5" t="s">
        <v>52</v>
      </c>
      <c r="D127" s="5" t="s">
        <v>52</v>
      </c>
      <c r="E127" s="5" t="s">
        <v>52</v>
      </c>
      <c r="F127" s="5" t="s">
        <v>52</v>
      </c>
      <c r="G127" s="5" t="s">
        <v>52</v>
      </c>
      <c r="H127" s="5" t="s">
        <v>52</v>
      </c>
      <c r="I127" s="5" t="s">
        <v>52</v>
      </c>
      <c r="J127" s="5" t="s">
        <v>52</v>
      </c>
      <c r="K127" s="5" t="s">
        <v>52</v>
      </c>
      <c r="L127" s="5" t="s">
        <v>52</v>
      </c>
      <c r="M127" s="5" t="s">
        <v>52</v>
      </c>
      <c r="N127" s="5" t="s">
        <v>52</v>
      </c>
    </row>
    <row r="128" spans="1:15" ht="9.9499999999999993" customHeight="1" x14ac:dyDescent="0.15"/>
    <row r="129" spans="1:15" ht="45" customHeight="1" x14ac:dyDescent="0.15">
      <c r="A129" s="28" t="s">
        <v>600</v>
      </c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ht="45" customHeight="1" x14ac:dyDescent="0.15">
      <c r="A130" s="28" t="s">
        <v>601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 ht="9.9499999999999993" customHeight="1" x14ac:dyDescent="0.15"/>
    <row r="132" spans="1:15" ht="45" customHeight="1" x14ac:dyDescent="0.15">
      <c r="A132" s="23" t="s">
        <v>32</v>
      </c>
      <c r="B132" s="23"/>
      <c r="C132" s="23" t="s">
        <v>33</v>
      </c>
      <c r="D132" s="23" t="s">
        <v>589</v>
      </c>
      <c r="E132" s="23" t="s">
        <v>570</v>
      </c>
      <c r="F132" s="23"/>
      <c r="G132" s="23" t="s">
        <v>571</v>
      </c>
      <c r="H132" s="23"/>
      <c r="I132" s="23" t="s">
        <v>578</v>
      </c>
      <c r="J132" s="23" t="s">
        <v>572</v>
      </c>
      <c r="K132" s="23"/>
      <c r="L132" s="23" t="s">
        <v>36</v>
      </c>
      <c r="M132" s="23"/>
      <c r="N132" s="23"/>
      <c r="O132" s="23"/>
    </row>
    <row r="133" spans="1:15" ht="45" customHeight="1" x14ac:dyDescent="0.15">
      <c r="A133" s="23"/>
      <c r="B133" s="29"/>
      <c r="C133" s="23"/>
      <c r="D133" s="23"/>
      <c r="E133" s="9" t="s">
        <v>590</v>
      </c>
      <c r="F133" s="9" t="s">
        <v>591</v>
      </c>
      <c r="G133" s="9" t="s">
        <v>590</v>
      </c>
      <c r="H133" s="9" t="s">
        <v>591</v>
      </c>
      <c r="I133" s="23"/>
      <c r="J133" s="9" t="s">
        <v>590</v>
      </c>
      <c r="K133" s="9" t="s">
        <v>591</v>
      </c>
      <c r="L133" s="9" t="s">
        <v>602</v>
      </c>
      <c r="M133" s="9" t="s">
        <v>603</v>
      </c>
      <c r="N133" s="9" t="s">
        <v>604</v>
      </c>
      <c r="O133" s="9" t="s">
        <v>605</v>
      </c>
    </row>
    <row r="134" spans="1:15" ht="20.100000000000001" customHeight="1" x14ac:dyDescent="0.15">
      <c r="A134" s="23" t="s">
        <v>268</v>
      </c>
      <c r="B134" s="23"/>
      <c r="C134" s="5" t="s">
        <v>375</v>
      </c>
      <c r="D134" s="5" t="s">
        <v>376</v>
      </c>
      <c r="E134" s="5" t="s">
        <v>377</v>
      </c>
      <c r="F134" s="5" t="s">
        <v>378</v>
      </c>
      <c r="G134" s="5" t="s">
        <v>415</v>
      </c>
      <c r="H134" s="5" t="s">
        <v>416</v>
      </c>
      <c r="I134" s="5" t="s">
        <v>417</v>
      </c>
      <c r="J134" s="5" t="s">
        <v>418</v>
      </c>
      <c r="K134" s="5" t="s">
        <v>513</v>
      </c>
      <c r="L134" s="5" t="s">
        <v>514</v>
      </c>
      <c r="M134" s="5" t="s">
        <v>596</v>
      </c>
      <c r="N134" s="5" t="s">
        <v>597</v>
      </c>
      <c r="O134" s="5" t="s">
        <v>606</v>
      </c>
    </row>
    <row r="135" spans="1:15" ht="20.100000000000001" customHeight="1" x14ac:dyDescent="0.15">
      <c r="A135" s="23" t="s">
        <v>52</v>
      </c>
      <c r="B135" s="23"/>
      <c r="C135" s="5" t="s">
        <v>52</v>
      </c>
      <c r="D135" s="5" t="s">
        <v>52</v>
      </c>
      <c r="E135" s="5" t="s">
        <v>52</v>
      </c>
      <c r="F135" s="5" t="s">
        <v>52</v>
      </c>
      <c r="G135" s="5" t="s">
        <v>52</v>
      </c>
      <c r="H135" s="5" t="s">
        <v>52</v>
      </c>
      <c r="I135" s="5" t="s">
        <v>52</v>
      </c>
      <c r="J135" s="5" t="s">
        <v>52</v>
      </c>
      <c r="K135" s="5" t="s">
        <v>52</v>
      </c>
      <c r="L135" s="5" t="s">
        <v>52</v>
      </c>
      <c r="M135" s="5" t="s">
        <v>52</v>
      </c>
      <c r="N135" s="5" t="s">
        <v>52</v>
      </c>
      <c r="O135" s="5" t="s">
        <v>52</v>
      </c>
    </row>
    <row r="136" spans="1:15" ht="9.9499999999999993" customHeight="1" x14ac:dyDescent="0.15"/>
    <row r="137" spans="1:15" ht="45" customHeight="1" x14ac:dyDescent="0.15">
      <c r="A137" s="28" t="s">
        <v>607</v>
      </c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</row>
    <row r="138" spans="1:15" ht="9.9499999999999993" customHeight="1" x14ac:dyDescent="0.15"/>
    <row r="139" spans="1:15" ht="45" customHeight="1" x14ac:dyDescent="0.15">
      <c r="A139" s="23" t="s">
        <v>32</v>
      </c>
      <c r="B139" s="23"/>
      <c r="C139" s="23" t="s">
        <v>33</v>
      </c>
      <c r="D139" s="23" t="s">
        <v>589</v>
      </c>
      <c r="E139" s="23" t="s">
        <v>570</v>
      </c>
      <c r="F139" s="23"/>
      <c r="G139" s="23" t="s">
        <v>571</v>
      </c>
      <c r="H139" s="23"/>
      <c r="I139" s="23" t="s">
        <v>578</v>
      </c>
      <c r="J139" s="23" t="s">
        <v>572</v>
      </c>
      <c r="K139" s="23"/>
      <c r="L139" s="23" t="s">
        <v>36</v>
      </c>
      <c r="M139" s="23"/>
      <c r="N139" s="23"/>
      <c r="O139" s="23"/>
    </row>
    <row r="140" spans="1:15" ht="45" customHeight="1" x14ac:dyDescent="0.15">
      <c r="A140" s="23"/>
      <c r="B140" s="29"/>
      <c r="C140" s="23"/>
      <c r="D140" s="23"/>
      <c r="E140" s="9" t="s">
        <v>590</v>
      </c>
      <c r="F140" s="9" t="s">
        <v>591</v>
      </c>
      <c r="G140" s="9" t="s">
        <v>590</v>
      </c>
      <c r="H140" s="9" t="s">
        <v>591</v>
      </c>
      <c r="I140" s="23"/>
      <c r="J140" s="9" t="s">
        <v>590</v>
      </c>
      <c r="K140" s="9" t="s">
        <v>591</v>
      </c>
      <c r="L140" s="9" t="s">
        <v>602</v>
      </c>
      <c r="M140" s="9" t="s">
        <v>603</v>
      </c>
      <c r="N140" s="9" t="s">
        <v>604</v>
      </c>
      <c r="O140" s="9" t="s">
        <v>605</v>
      </c>
    </row>
    <row r="141" spans="1:15" ht="20.100000000000001" customHeight="1" x14ac:dyDescent="0.15">
      <c r="A141" s="23" t="s">
        <v>268</v>
      </c>
      <c r="B141" s="23"/>
      <c r="C141" s="5" t="s">
        <v>375</v>
      </c>
      <c r="D141" s="5" t="s">
        <v>376</v>
      </c>
      <c r="E141" s="5" t="s">
        <v>377</v>
      </c>
      <c r="F141" s="5" t="s">
        <v>378</v>
      </c>
      <c r="G141" s="5" t="s">
        <v>415</v>
      </c>
      <c r="H141" s="5" t="s">
        <v>416</v>
      </c>
      <c r="I141" s="5" t="s">
        <v>417</v>
      </c>
      <c r="J141" s="5" t="s">
        <v>418</v>
      </c>
      <c r="K141" s="5" t="s">
        <v>513</v>
      </c>
      <c r="L141" s="5" t="s">
        <v>514</v>
      </c>
      <c r="M141" s="5" t="s">
        <v>596</v>
      </c>
      <c r="N141" s="5" t="s">
        <v>597</v>
      </c>
      <c r="O141" s="5" t="s">
        <v>606</v>
      </c>
    </row>
    <row r="142" spans="1:15" ht="20.100000000000001" customHeight="1" x14ac:dyDescent="0.15">
      <c r="A142" s="23" t="s">
        <v>52</v>
      </c>
      <c r="B142" s="23"/>
      <c r="C142" s="5" t="s">
        <v>52</v>
      </c>
      <c r="D142" s="5" t="s">
        <v>52</v>
      </c>
      <c r="E142" s="5" t="s">
        <v>52</v>
      </c>
      <c r="F142" s="5" t="s">
        <v>52</v>
      </c>
      <c r="G142" s="5" t="s">
        <v>52</v>
      </c>
      <c r="H142" s="5" t="s">
        <v>52</v>
      </c>
      <c r="I142" s="5" t="s">
        <v>52</v>
      </c>
      <c r="J142" s="5" t="s">
        <v>52</v>
      </c>
      <c r="K142" s="5" t="s">
        <v>52</v>
      </c>
      <c r="L142" s="5" t="s">
        <v>52</v>
      </c>
      <c r="M142" s="5" t="s">
        <v>52</v>
      </c>
      <c r="N142" s="5" t="s">
        <v>52</v>
      </c>
      <c r="O142" s="5" t="s">
        <v>52</v>
      </c>
    </row>
    <row r="143" spans="1:15" ht="9.9499999999999993" customHeight="1" x14ac:dyDescent="0.15"/>
    <row r="144" spans="1:15" ht="45" customHeight="1" x14ac:dyDescent="0.15">
      <c r="A144" s="28" t="s">
        <v>608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</row>
    <row r="145" spans="1:15" ht="9.9499999999999993" customHeight="1" x14ac:dyDescent="0.15"/>
    <row r="146" spans="1:15" ht="45" customHeight="1" x14ac:dyDescent="0.15">
      <c r="A146" s="23" t="s">
        <v>32</v>
      </c>
      <c r="B146" s="23"/>
      <c r="C146" s="23" t="s">
        <v>33</v>
      </c>
      <c r="D146" s="23" t="s">
        <v>589</v>
      </c>
      <c r="E146" s="23" t="s">
        <v>570</v>
      </c>
      <c r="F146" s="23"/>
      <c r="G146" s="23" t="s">
        <v>571</v>
      </c>
      <c r="H146" s="23"/>
      <c r="I146" s="23" t="s">
        <v>578</v>
      </c>
      <c r="J146" s="23" t="s">
        <v>572</v>
      </c>
      <c r="K146" s="23"/>
      <c r="L146" s="23" t="s">
        <v>36</v>
      </c>
      <c r="M146" s="23"/>
      <c r="N146" s="23"/>
      <c r="O146" s="23"/>
    </row>
    <row r="147" spans="1:15" ht="45" customHeight="1" x14ac:dyDescent="0.15">
      <c r="A147" s="23"/>
      <c r="B147" s="29"/>
      <c r="C147" s="23"/>
      <c r="D147" s="23"/>
      <c r="E147" s="9" t="s">
        <v>590</v>
      </c>
      <c r="F147" s="9" t="s">
        <v>591</v>
      </c>
      <c r="G147" s="9" t="s">
        <v>590</v>
      </c>
      <c r="H147" s="9" t="s">
        <v>591</v>
      </c>
      <c r="I147" s="23"/>
      <c r="J147" s="9" t="s">
        <v>590</v>
      </c>
      <c r="K147" s="9" t="s">
        <v>591</v>
      </c>
      <c r="L147" s="9" t="s">
        <v>602</v>
      </c>
      <c r="M147" s="9" t="s">
        <v>603</v>
      </c>
      <c r="N147" s="9" t="s">
        <v>604</v>
      </c>
      <c r="O147" s="9" t="s">
        <v>605</v>
      </c>
    </row>
    <row r="148" spans="1:15" ht="20.100000000000001" customHeight="1" x14ac:dyDescent="0.15">
      <c r="A148" s="23" t="s">
        <v>268</v>
      </c>
      <c r="B148" s="23"/>
      <c r="C148" s="5" t="s">
        <v>375</v>
      </c>
      <c r="D148" s="5" t="s">
        <v>376</v>
      </c>
      <c r="E148" s="5" t="s">
        <v>377</v>
      </c>
      <c r="F148" s="5" t="s">
        <v>378</v>
      </c>
      <c r="G148" s="5" t="s">
        <v>415</v>
      </c>
      <c r="H148" s="5" t="s">
        <v>416</v>
      </c>
      <c r="I148" s="5" t="s">
        <v>417</v>
      </c>
      <c r="J148" s="5" t="s">
        <v>418</v>
      </c>
      <c r="K148" s="5" t="s">
        <v>513</v>
      </c>
      <c r="L148" s="5" t="s">
        <v>514</v>
      </c>
      <c r="M148" s="5" t="s">
        <v>596</v>
      </c>
      <c r="N148" s="5" t="s">
        <v>597</v>
      </c>
      <c r="O148" s="5" t="s">
        <v>606</v>
      </c>
    </row>
    <row r="149" spans="1:15" ht="20.100000000000001" customHeight="1" x14ac:dyDescent="0.15">
      <c r="A149" s="23" t="s">
        <v>52</v>
      </c>
      <c r="B149" s="23"/>
      <c r="C149" s="5" t="s">
        <v>52</v>
      </c>
      <c r="D149" s="5" t="s">
        <v>52</v>
      </c>
      <c r="E149" s="5" t="s">
        <v>52</v>
      </c>
      <c r="F149" s="5" t="s">
        <v>52</v>
      </c>
      <c r="G149" s="5" t="s">
        <v>52</v>
      </c>
      <c r="H149" s="5" t="s">
        <v>52</v>
      </c>
      <c r="I149" s="5" t="s">
        <v>52</v>
      </c>
      <c r="J149" s="5" t="s">
        <v>52</v>
      </c>
      <c r="K149" s="5" t="s">
        <v>52</v>
      </c>
      <c r="L149" s="5" t="s">
        <v>52</v>
      </c>
      <c r="M149" s="5" t="s">
        <v>52</v>
      </c>
      <c r="N149" s="5" t="s">
        <v>52</v>
      </c>
      <c r="O149" s="5" t="s">
        <v>52</v>
      </c>
    </row>
    <row r="150" spans="1:15" ht="9.9499999999999993" customHeight="1" x14ac:dyDescent="0.15"/>
    <row r="151" spans="1:15" ht="45" customHeight="1" x14ac:dyDescent="0.15">
      <c r="A151" s="28" t="s">
        <v>609</v>
      </c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</row>
    <row r="152" spans="1:15" ht="45" customHeight="1" x14ac:dyDescent="0.15">
      <c r="A152" s="28" t="s">
        <v>610</v>
      </c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</row>
    <row r="153" spans="1:15" ht="9.9499999999999993" customHeight="1" x14ac:dyDescent="0.15"/>
    <row r="154" spans="1:15" ht="45" customHeight="1" x14ac:dyDescent="0.15">
      <c r="A154" s="23" t="s">
        <v>32</v>
      </c>
      <c r="B154" s="23"/>
      <c r="C154" s="23" t="s">
        <v>33</v>
      </c>
      <c r="D154" s="23" t="s">
        <v>589</v>
      </c>
      <c r="E154" s="23" t="s">
        <v>570</v>
      </c>
      <c r="F154" s="23"/>
      <c r="G154" s="23" t="s">
        <v>571</v>
      </c>
      <c r="H154" s="23"/>
      <c r="I154" s="23" t="s">
        <v>578</v>
      </c>
      <c r="J154" s="23" t="s">
        <v>572</v>
      </c>
      <c r="K154" s="23"/>
      <c r="L154" s="23" t="s">
        <v>36</v>
      </c>
      <c r="M154" s="23"/>
      <c r="N154" s="23"/>
      <c r="O154" s="23"/>
    </row>
    <row r="155" spans="1:15" ht="45" customHeight="1" x14ac:dyDescent="0.15">
      <c r="A155" s="23"/>
      <c r="B155" s="29"/>
      <c r="C155" s="23"/>
      <c r="D155" s="23"/>
      <c r="E155" s="9" t="s">
        <v>590</v>
      </c>
      <c r="F155" s="9" t="s">
        <v>591</v>
      </c>
      <c r="G155" s="9" t="s">
        <v>590</v>
      </c>
      <c r="H155" s="9" t="s">
        <v>591</v>
      </c>
      <c r="I155" s="23"/>
      <c r="J155" s="9" t="s">
        <v>590</v>
      </c>
      <c r="K155" s="9" t="s">
        <v>591</v>
      </c>
      <c r="L155" s="9" t="s">
        <v>602</v>
      </c>
      <c r="M155" s="9" t="s">
        <v>603</v>
      </c>
      <c r="N155" s="9" t="s">
        <v>604</v>
      </c>
      <c r="O155" s="9" t="s">
        <v>605</v>
      </c>
    </row>
    <row r="156" spans="1:15" ht="20.100000000000001" customHeight="1" x14ac:dyDescent="0.15">
      <c r="A156" s="23" t="s">
        <v>268</v>
      </c>
      <c r="B156" s="23"/>
      <c r="C156" s="5" t="s">
        <v>375</v>
      </c>
      <c r="D156" s="5" t="s">
        <v>376</v>
      </c>
      <c r="E156" s="5" t="s">
        <v>377</v>
      </c>
      <c r="F156" s="5" t="s">
        <v>378</v>
      </c>
      <c r="G156" s="5" t="s">
        <v>415</v>
      </c>
      <c r="H156" s="5" t="s">
        <v>416</v>
      </c>
      <c r="I156" s="5" t="s">
        <v>417</v>
      </c>
      <c r="J156" s="5" t="s">
        <v>418</v>
      </c>
      <c r="K156" s="5" t="s">
        <v>513</v>
      </c>
      <c r="L156" s="5" t="s">
        <v>514</v>
      </c>
      <c r="M156" s="5" t="s">
        <v>596</v>
      </c>
      <c r="N156" s="5" t="s">
        <v>597</v>
      </c>
      <c r="O156" s="5" t="s">
        <v>606</v>
      </c>
    </row>
    <row r="157" spans="1:15" ht="20.100000000000001" customHeight="1" x14ac:dyDescent="0.15">
      <c r="A157" s="23" t="s">
        <v>52</v>
      </c>
      <c r="B157" s="23"/>
      <c r="C157" s="5" t="s">
        <v>52</v>
      </c>
      <c r="D157" s="5" t="s">
        <v>52</v>
      </c>
      <c r="E157" s="5" t="s">
        <v>52</v>
      </c>
      <c r="F157" s="5" t="s">
        <v>52</v>
      </c>
      <c r="G157" s="5" t="s">
        <v>52</v>
      </c>
      <c r="H157" s="5" t="s">
        <v>52</v>
      </c>
      <c r="I157" s="5" t="s">
        <v>52</v>
      </c>
      <c r="J157" s="5" t="s">
        <v>52</v>
      </c>
      <c r="K157" s="5" t="s">
        <v>52</v>
      </c>
      <c r="L157" s="5" t="s">
        <v>52</v>
      </c>
      <c r="M157" s="5" t="s">
        <v>52</v>
      </c>
      <c r="N157" s="5" t="s">
        <v>52</v>
      </c>
      <c r="O157" s="5" t="s">
        <v>52</v>
      </c>
    </row>
    <row r="158" spans="1:15" ht="9.9499999999999993" customHeight="1" x14ac:dyDescent="0.15"/>
    <row r="159" spans="1:15" ht="45" customHeight="1" x14ac:dyDescent="0.15">
      <c r="A159" s="28" t="s">
        <v>611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</row>
    <row r="160" spans="1:15" ht="9.9499999999999993" customHeight="1" x14ac:dyDescent="0.15"/>
    <row r="161" spans="1:15" ht="45" customHeight="1" x14ac:dyDescent="0.15">
      <c r="A161" s="23" t="s">
        <v>32</v>
      </c>
      <c r="B161" s="23"/>
      <c r="C161" s="23" t="s">
        <v>33</v>
      </c>
      <c r="D161" s="23" t="s">
        <v>589</v>
      </c>
      <c r="E161" s="23" t="s">
        <v>570</v>
      </c>
      <c r="F161" s="23"/>
      <c r="G161" s="23" t="s">
        <v>571</v>
      </c>
      <c r="H161" s="23"/>
      <c r="I161" s="23" t="s">
        <v>578</v>
      </c>
      <c r="J161" s="23" t="s">
        <v>572</v>
      </c>
      <c r="K161" s="23"/>
      <c r="L161" s="23" t="s">
        <v>36</v>
      </c>
      <c r="M161" s="23"/>
      <c r="N161" s="23"/>
      <c r="O161" s="23"/>
    </row>
    <row r="162" spans="1:15" ht="45" customHeight="1" x14ac:dyDescent="0.15">
      <c r="A162" s="23"/>
      <c r="B162" s="29"/>
      <c r="C162" s="23"/>
      <c r="D162" s="23"/>
      <c r="E162" s="9" t="s">
        <v>590</v>
      </c>
      <c r="F162" s="9" t="s">
        <v>591</v>
      </c>
      <c r="G162" s="9" t="s">
        <v>590</v>
      </c>
      <c r="H162" s="9" t="s">
        <v>591</v>
      </c>
      <c r="I162" s="23"/>
      <c r="J162" s="9" t="s">
        <v>590</v>
      </c>
      <c r="K162" s="9" t="s">
        <v>591</v>
      </c>
      <c r="L162" s="9" t="s">
        <v>602</v>
      </c>
      <c r="M162" s="9" t="s">
        <v>603</v>
      </c>
      <c r="N162" s="9" t="s">
        <v>604</v>
      </c>
      <c r="O162" s="9" t="s">
        <v>605</v>
      </c>
    </row>
    <row r="163" spans="1:15" ht="20.100000000000001" customHeight="1" x14ac:dyDescent="0.15">
      <c r="A163" s="23" t="s">
        <v>268</v>
      </c>
      <c r="B163" s="23"/>
      <c r="C163" s="5" t="s">
        <v>375</v>
      </c>
      <c r="D163" s="5" t="s">
        <v>376</v>
      </c>
      <c r="E163" s="5" t="s">
        <v>377</v>
      </c>
      <c r="F163" s="5" t="s">
        <v>378</v>
      </c>
      <c r="G163" s="5" t="s">
        <v>415</v>
      </c>
      <c r="H163" s="5" t="s">
        <v>416</v>
      </c>
      <c r="I163" s="5" t="s">
        <v>417</v>
      </c>
      <c r="J163" s="5" t="s">
        <v>418</v>
      </c>
      <c r="K163" s="5" t="s">
        <v>513</v>
      </c>
      <c r="L163" s="5" t="s">
        <v>514</v>
      </c>
      <c r="M163" s="5" t="s">
        <v>596</v>
      </c>
      <c r="N163" s="5" t="s">
        <v>597</v>
      </c>
      <c r="O163" s="5" t="s">
        <v>606</v>
      </c>
    </row>
    <row r="164" spans="1:15" ht="20.100000000000001" customHeight="1" x14ac:dyDescent="0.15">
      <c r="A164" s="23" t="s">
        <v>52</v>
      </c>
      <c r="B164" s="23"/>
      <c r="C164" s="5" t="s">
        <v>52</v>
      </c>
      <c r="D164" s="5" t="s">
        <v>52</v>
      </c>
      <c r="E164" s="5" t="s">
        <v>52</v>
      </c>
      <c r="F164" s="5" t="s">
        <v>52</v>
      </c>
      <c r="G164" s="5" t="s">
        <v>52</v>
      </c>
      <c r="H164" s="5" t="s">
        <v>52</v>
      </c>
      <c r="I164" s="5" t="s">
        <v>52</v>
      </c>
      <c r="J164" s="5" t="s">
        <v>52</v>
      </c>
      <c r="K164" s="5" t="s">
        <v>52</v>
      </c>
      <c r="L164" s="5" t="s">
        <v>52</v>
      </c>
      <c r="M164" s="5" t="s">
        <v>52</v>
      </c>
      <c r="N164" s="5" t="s">
        <v>52</v>
      </c>
      <c r="O164" s="5" t="s">
        <v>52</v>
      </c>
    </row>
    <row r="165" spans="1:15" ht="9.9499999999999993" customHeight="1" x14ac:dyDescent="0.15"/>
    <row r="166" spans="1:15" ht="45" customHeight="1" x14ac:dyDescent="0.15">
      <c r="A166" s="28" t="s">
        <v>612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</row>
    <row r="167" spans="1:15" ht="9.9499999999999993" customHeight="1" x14ac:dyDescent="0.15"/>
    <row r="168" spans="1:15" ht="45" customHeight="1" x14ac:dyDescent="0.15">
      <c r="A168" s="23" t="s">
        <v>32</v>
      </c>
      <c r="B168" s="23"/>
      <c r="C168" s="23" t="s">
        <v>33</v>
      </c>
      <c r="D168" s="23" t="s">
        <v>589</v>
      </c>
      <c r="E168" s="23" t="s">
        <v>570</v>
      </c>
      <c r="F168" s="23"/>
      <c r="G168" s="23" t="s">
        <v>571</v>
      </c>
      <c r="H168" s="23"/>
      <c r="I168" s="23" t="s">
        <v>578</v>
      </c>
      <c r="J168" s="23" t="s">
        <v>572</v>
      </c>
      <c r="K168" s="23"/>
      <c r="L168" s="23" t="s">
        <v>36</v>
      </c>
      <c r="M168" s="23"/>
      <c r="N168" s="23"/>
      <c r="O168" s="23"/>
    </row>
    <row r="169" spans="1:15" ht="45" customHeight="1" x14ac:dyDescent="0.15">
      <c r="A169" s="23"/>
      <c r="B169" s="29"/>
      <c r="C169" s="23"/>
      <c r="D169" s="23"/>
      <c r="E169" s="9" t="s">
        <v>590</v>
      </c>
      <c r="F169" s="9" t="s">
        <v>591</v>
      </c>
      <c r="G169" s="9" t="s">
        <v>590</v>
      </c>
      <c r="H169" s="9" t="s">
        <v>591</v>
      </c>
      <c r="I169" s="23"/>
      <c r="J169" s="9" t="s">
        <v>590</v>
      </c>
      <c r="K169" s="9" t="s">
        <v>591</v>
      </c>
      <c r="L169" s="9" t="s">
        <v>602</v>
      </c>
      <c r="M169" s="9" t="s">
        <v>603</v>
      </c>
      <c r="N169" s="9" t="s">
        <v>604</v>
      </c>
      <c r="O169" s="9" t="s">
        <v>605</v>
      </c>
    </row>
    <row r="170" spans="1:15" ht="20.100000000000001" customHeight="1" x14ac:dyDescent="0.15">
      <c r="A170" s="23" t="s">
        <v>268</v>
      </c>
      <c r="B170" s="23"/>
      <c r="C170" s="5" t="s">
        <v>375</v>
      </c>
      <c r="D170" s="5" t="s">
        <v>376</v>
      </c>
      <c r="E170" s="5" t="s">
        <v>377</v>
      </c>
      <c r="F170" s="5" t="s">
        <v>378</v>
      </c>
      <c r="G170" s="5" t="s">
        <v>415</v>
      </c>
      <c r="H170" s="5" t="s">
        <v>416</v>
      </c>
      <c r="I170" s="5" t="s">
        <v>417</v>
      </c>
      <c r="J170" s="5" t="s">
        <v>418</v>
      </c>
      <c r="K170" s="5" t="s">
        <v>513</v>
      </c>
      <c r="L170" s="5" t="s">
        <v>514</v>
      </c>
      <c r="M170" s="5" t="s">
        <v>596</v>
      </c>
      <c r="N170" s="5" t="s">
        <v>597</v>
      </c>
      <c r="O170" s="5" t="s">
        <v>606</v>
      </c>
    </row>
    <row r="171" spans="1:15" ht="20.100000000000001" customHeight="1" x14ac:dyDescent="0.15">
      <c r="A171" s="23" t="s">
        <v>52</v>
      </c>
      <c r="B171" s="23"/>
      <c r="C171" s="5" t="s">
        <v>52</v>
      </c>
      <c r="D171" s="5" t="s">
        <v>52</v>
      </c>
      <c r="E171" s="5" t="s">
        <v>52</v>
      </c>
      <c r="F171" s="5" t="s">
        <v>52</v>
      </c>
      <c r="G171" s="5" t="s">
        <v>52</v>
      </c>
      <c r="H171" s="5" t="s">
        <v>52</v>
      </c>
      <c r="I171" s="5" t="s">
        <v>52</v>
      </c>
      <c r="J171" s="5" t="s">
        <v>52</v>
      </c>
      <c r="K171" s="5" t="s">
        <v>52</v>
      </c>
      <c r="L171" s="5" t="s">
        <v>52</v>
      </c>
      <c r="M171" s="5" t="s">
        <v>52</v>
      </c>
      <c r="N171" s="5" t="s">
        <v>52</v>
      </c>
      <c r="O171" s="5" t="s">
        <v>52</v>
      </c>
    </row>
    <row r="172" spans="1:15" ht="9.9499999999999993" customHeight="1" x14ac:dyDescent="0.15"/>
    <row r="173" spans="1:15" ht="45" customHeight="1" x14ac:dyDescent="0.15">
      <c r="A173" s="28" t="s">
        <v>613</v>
      </c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</row>
    <row r="174" spans="1:15" ht="45" customHeight="1" x14ac:dyDescent="0.15">
      <c r="A174" s="28" t="s">
        <v>614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</row>
    <row r="175" spans="1:15" ht="9.9499999999999993" customHeight="1" x14ac:dyDescent="0.15"/>
    <row r="176" spans="1:15" ht="45" customHeight="1" x14ac:dyDescent="0.15">
      <c r="A176" s="23" t="s">
        <v>32</v>
      </c>
      <c r="B176" s="23"/>
      <c r="C176" s="23" t="s">
        <v>33</v>
      </c>
      <c r="D176" s="23" t="s">
        <v>589</v>
      </c>
      <c r="E176" s="23" t="s">
        <v>570</v>
      </c>
      <c r="F176" s="23"/>
      <c r="G176" s="23" t="s">
        <v>571</v>
      </c>
      <c r="H176" s="23"/>
      <c r="I176" s="23" t="s">
        <v>578</v>
      </c>
      <c r="J176" s="23" t="s">
        <v>572</v>
      </c>
      <c r="K176" s="23"/>
      <c r="L176" s="23" t="s">
        <v>36</v>
      </c>
      <c r="M176" s="23"/>
      <c r="N176" s="23"/>
      <c r="O176" s="23"/>
    </row>
    <row r="177" spans="1:15" ht="45" customHeight="1" x14ac:dyDescent="0.15">
      <c r="A177" s="23"/>
      <c r="B177" s="29"/>
      <c r="C177" s="23"/>
      <c r="D177" s="23"/>
      <c r="E177" s="9" t="s">
        <v>590</v>
      </c>
      <c r="F177" s="9" t="s">
        <v>591</v>
      </c>
      <c r="G177" s="9" t="s">
        <v>590</v>
      </c>
      <c r="H177" s="9" t="s">
        <v>591</v>
      </c>
      <c r="I177" s="23"/>
      <c r="J177" s="9" t="s">
        <v>590</v>
      </c>
      <c r="K177" s="9" t="s">
        <v>591</v>
      </c>
      <c r="L177" s="9" t="s">
        <v>602</v>
      </c>
      <c r="M177" s="9" t="s">
        <v>603</v>
      </c>
      <c r="N177" s="9" t="s">
        <v>604</v>
      </c>
      <c r="O177" s="9" t="s">
        <v>605</v>
      </c>
    </row>
    <row r="178" spans="1:15" ht="20.100000000000001" customHeight="1" x14ac:dyDescent="0.15">
      <c r="A178" s="23" t="s">
        <v>268</v>
      </c>
      <c r="B178" s="23"/>
      <c r="C178" s="5" t="s">
        <v>375</v>
      </c>
      <c r="D178" s="5" t="s">
        <v>376</v>
      </c>
      <c r="E178" s="5" t="s">
        <v>377</v>
      </c>
      <c r="F178" s="5" t="s">
        <v>378</v>
      </c>
      <c r="G178" s="5" t="s">
        <v>415</v>
      </c>
      <c r="H178" s="5" t="s">
        <v>416</v>
      </c>
      <c r="I178" s="5" t="s">
        <v>417</v>
      </c>
      <c r="J178" s="5" t="s">
        <v>418</v>
      </c>
      <c r="K178" s="5" t="s">
        <v>513</v>
      </c>
      <c r="L178" s="5" t="s">
        <v>514</v>
      </c>
      <c r="M178" s="5" t="s">
        <v>596</v>
      </c>
      <c r="N178" s="5" t="s">
        <v>597</v>
      </c>
      <c r="O178" s="5" t="s">
        <v>606</v>
      </c>
    </row>
    <row r="179" spans="1:15" ht="20.100000000000001" customHeight="1" x14ac:dyDescent="0.15">
      <c r="A179" s="23" t="s">
        <v>52</v>
      </c>
      <c r="B179" s="23"/>
      <c r="C179" s="5" t="s">
        <v>52</v>
      </c>
      <c r="D179" s="5" t="s">
        <v>52</v>
      </c>
      <c r="E179" s="5" t="s">
        <v>52</v>
      </c>
      <c r="F179" s="5" t="s">
        <v>52</v>
      </c>
      <c r="G179" s="5" t="s">
        <v>52</v>
      </c>
      <c r="H179" s="5" t="s">
        <v>52</v>
      </c>
      <c r="I179" s="5" t="s">
        <v>52</v>
      </c>
      <c r="J179" s="5" t="s">
        <v>52</v>
      </c>
      <c r="K179" s="5" t="s">
        <v>52</v>
      </c>
      <c r="L179" s="5" t="s">
        <v>52</v>
      </c>
      <c r="M179" s="5" t="s">
        <v>52</v>
      </c>
      <c r="N179" s="5" t="s">
        <v>52</v>
      </c>
      <c r="O179" s="5" t="s">
        <v>52</v>
      </c>
    </row>
    <row r="180" spans="1:15" ht="9.9499999999999993" customHeight="1" x14ac:dyDescent="0.15"/>
    <row r="181" spans="1:15" ht="45" customHeight="1" x14ac:dyDescent="0.15">
      <c r="A181" s="28" t="s">
        <v>615</v>
      </c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</row>
    <row r="182" spans="1:15" ht="9.9499999999999993" customHeight="1" x14ac:dyDescent="0.15"/>
    <row r="183" spans="1:15" ht="45" customHeight="1" x14ac:dyDescent="0.15">
      <c r="A183" s="23" t="s">
        <v>32</v>
      </c>
      <c r="B183" s="23"/>
      <c r="C183" s="23" t="s">
        <v>33</v>
      </c>
      <c r="D183" s="23" t="s">
        <v>589</v>
      </c>
      <c r="E183" s="23" t="s">
        <v>570</v>
      </c>
      <c r="F183" s="23"/>
      <c r="G183" s="23" t="s">
        <v>571</v>
      </c>
      <c r="H183" s="23"/>
      <c r="I183" s="23" t="s">
        <v>578</v>
      </c>
      <c r="J183" s="23" t="s">
        <v>572</v>
      </c>
      <c r="K183" s="23"/>
      <c r="L183" s="23" t="s">
        <v>36</v>
      </c>
      <c r="M183" s="23"/>
      <c r="N183" s="23"/>
      <c r="O183" s="23"/>
    </row>
    <row r="184" spans="1:15" ht="45" customHeight="1" x14ac:dyDescent="0.15">
      <c r="A184" s="23"/>
      <c r="B184" s="29"/>
      <c r="C184" s="23"/>
      <c r="D184" s="23"/>
      <c r="E184" s="9" t="s">
        <v>590</v>
      </c>
      <c r="F184" s="9" t="s">
        <v>591</v>
      </c>
      <c r="G184" s="9" t="s">
        <v>590</v>
      </c>
      <c r="H184" s="9" t="s">
        <v>591</v>
      </c>
      <c r="I184" s="23"/>
      <c r="J184" s="9" t="s">
        <v>590</v>
      </c>
      <c r="K184" s="9" t="s">
        <v>591</v>
      </c>
      <c r="L184" s="9" t="s">
        <v>602</v>
      </c>
      <c r="M184" s="9" t="s">
        <v>603</v>
      </c>
      <c r="N184" s="9" t="s">
        <v>604</v>
      </c>
      <c r="O184" s="9" t="s">
        <v>605</v>
      </c>
    </row>
    <row r="185" spans="1:15" ht="20.100000000000001" customHeight="1" x14ac:dyDescent="0.15">
      <c r="A185" s="23" t="s">
        <v>268</v>
      </c>
      <c r="B185" s="23"/>
      <c r="C185" s="5" t="s">
        <v>375</v>
      </c>
      <c r="D185" s="5" t="s">
        <v>376</v>
      </c>
      <c r="E185" s="5" t="s">
        <v>377</v>
      </c>
      <c r="F185" s="5" t="s">
        <v>378</v>
      </c>
      <c r="G185" s="5" t="s">
        <v>415</v>
      </c>
      <c r="H185" s="5" t="s">
        <v>416</v>
      </c>
      <c r="I185" s="5" t="s">
        <v>417</v>
      </c>
      <c r="J185" s="5" t="s">
        <v>418</v>
      </c>
      <c r="K185" s="5" t="s">
        <v>513</v>
      </c>
      <c r="L185" s="5" t="s">
        <v>514</v>
      </c>
      <c r="M185" s="5" t="s">
        <v>596</v>
      </c>
      <c r="N185" s="5" t="s">
        <v>597</v>
      </c>
      <c r="O185" s="5" t="s">
        <v>606</v>
      </c>
    </row>
    <row r="186" spans="1:15" ht="20.100000000000001" customHeight="1" x14ac:dyDescent="0.15">
      <c r="A186" s="23" t="s">
        <v>52</v>
      </c>
      <c r="B186" s="23"/>
      <c r="C186" s="5" t="s">
        <v>52</v>
      </c>
      <c r="D186" s="5" t="s">
        <v>52</v>
      </c>
      <c r="E186" s="5" t="s">
        <v>52</v>
      </c>
      <c r="F186" s="5" t="s">
        <v>52</v>
      </c>
      <c r="G186" s="5" t="s">
        <v>52</v>
      </c>
      <c r="H186" s="5" t="s">
        <v>52</v>
      </c>
      <c r="I186" s="5" t="s">
        <v>52</v>
      </c>
      <c r="J186" s="5" t="s">
        <v>52</v>
      </c>
      <c r="K186" s="5" t="s">
        <v>52</v>
      </c>
      <c r="L186" s="5" t="s">
        <v>52</v>
      </c>
      <c r="M186" s="5" t="s">
        <v>52</v>
      </c>
      <c r="N186" s="5" t="s">
        <v>52</v>
      </c>
      <c r="O186" s="5" t="s">
        <v>52</v>
      </c>
    </row>
    <row r="187" spans="1:15" ht="9.9499999999999993" customHeight="1" x14ac:dyDescent="0.15"/>
    <row r="188" spans="1:15" ht="45" customHeight="1" x14ac:dyDescent="0.15">
      <c r="A188" s="28" t="s">
        <v>616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</row>
    <row r="189" spans="1:15" ht="9.9499999999999993" customHeight="1" x14ac:dyDescent="0.15"/>
    <row r="190" spans="1:15" ht="45" customHeight="1" x14ac:dyDescent="0.15">
      <c r="A190" s="23" t="s">
        <v>32</v>
      </c>
      <c r="B190" s="23"/>
      <c r="C190" s="23" t="s">
        <v>33</v>
      </c>
      <c r="D190" s="23" t="s">
        <v>589</v>
      </c>
      <c r="E190" s="23" t="s">
        <v>570</v>
      </c>
      <c r="F190" s="23"/>
      <c r="G190" s="23" t="s">
        <v>571</v>
      </c>
      <c r="H190" s="23"/>
      <c r="I190" s="23" t="s">
        <v>578</v>
      </c>
      <c r="J190" s="23" t="s">
        <v>572</v>
      </c>
      <c r="K190" s="23"/>
      <c r="L190" s="23" t="s">
        <v>36</v>
      </c>
      <c r="M190" s="23"/>
      <c r="N190" s="23"/>
      <c r="O190" s="23"/>
    </row>
    <row r="191" spans="1:15" ht="45" customHeight="1" x14ac:dyDescent="0.15">
      <c r="A191" s="23"/>
      <c r="B191" s="29"/>
      <c r="C191" s="23"/>
      <c r="D191" s="23"/>
      <c r="E191" s="9" t="s">
        <v>590</v>
      </c>
      <c r="F191" s="9" t="s">
        <v>591</v>
      </c>
      <c r="G191" s="9" t="s">
        <v>590</v>
      </c>
      <c r="H191" s="9" t="s">
        <v>591</v>
      </c>
      <c r="I191" s="23"/>
      <c r="J191" s="9" t="s">
        <v>590</v>
      </c>
      <c r="K191" s="9" t="s">
        <v>591</v>
      </c>
      <c r="L191" s="9" t="s">
        <v>602</v>
      </c>
      <c r="M191" s="9" t="s">
        <v>603</v>
      </c>
      <c r="N191" s="9" t="s">
        <v>604</v>
      </c>
      <c r="O191" s="9" t="s">
        <v>605</v>
      </c>
    </row>
    <row r="192" spans="1:15" ht="20.100000000000001" customHeight="1" x14ac:dyDescent="0.15">
      <c r="A192" s="23" t="s">
        <v>268</v>
      </c>
      <c r="B192" s="23"/>
      <c r="C192" s="5" t="s">
        <v>375</v>
      </c>
      <c r="D192" s="5" t="s">
        <v>376</v>
      </c>
      <c r="E192" s="5" t="s">
        <v>377</v>
      </c>
      <c r="F192" s="5" t="s">
        <v>378</v>
      </c>
      <c r="G192" s="5" t="s">
        <v>415</v>
      </c>
      <c r="H192" s="5" t="s">
        <v>416</v>
      </c>
      <c r="I192" s="5" t="s">
        <v>417</v>
      </c>
      <c r="J192" s="5" t="s">
        <v>418</v>
      </c>
      <c r="K192" s="5" t="s">
        <v>513</v>
      </c>
      <c r="L192" s="5" t="s">
        <v>514</v>
      </c>
      <c r="M192" s="5" t="s">
        <v>596</v>
      </c>
      <c r="N192" s="5" t="s">
        <v>597</v>
      </c>
      <c r="O192" s="5" t="s">
        <v>606</v>
      </c>
    </row>
    <row r="193" spans="1:15" ht="20.100000000000001" customHeight="1" x14ac:dyDescent="0.15">
      <c r="A193" s="23" t="s">
        <v>52</v>
      </c>
      <c r="B193" s="23"/>
      <c r="C193" s="5" t="s">
        <v>52</v>
      </c>
      <c r="D193" s="5" t="s">
        <v>52</v>
      </c>
      <c r="E193" s="5" t="s">
        <v>52</v>
      </c>
      <c r="F193" s="5" t="s">
        <v>52</v>
      </c>
      <c r="G193" s="5" t="s">
        <v>52</v>
      </c>
      <c r="H193" s="5" t="s">
        <v>52</v>
      </c>
      <c r="I193" s="5" t="s">
        <v>52</v>
      </c>
      <c r="J193" s="5" t="s">
        <v>52</v>
      </c>
      <c r="K193" s="5" t="s">
        <v>52</v>
      </c>
      <c r="L193" s="5" t="s">
        <v>52</v>
      </c>
      <c r="M193" s="5" t="s">
        <v>52</v>
      </c>
      <c r="N193" s="5" t="s">
        <v>52</v>
      </c>
      <c r="O193" s="5" t="s">
        <v>52</v>
      </c>
    </row>
    <row r="194" spans="1:15" ht="9.9499999999999993" customHeight="1" x14ac:dyDescent="0.15"/>
    <row r="195" spans="1:15" ht="45" customHeight="1" x14ac:dyDescent="0.15">
      <c r="A195" s="28" t="s">
        <v>617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</row>
    <row r="196" spans="1:15" ht="45" customHeight="1" x14ac:dyDescent="0.15">
      <c r="A196" s="28" t="s">
        <v>618</v>
      </c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</row>
    <row r="197" spans="1:15" ht="9.9499999999999993" customHeight="1" x14ac:dyDescent="0.15"/>
    <row r="198" spans="1:15" ht="45" customHeight="1" x14ac:dyDescent="0.15">
      <c r="A198" s="23" t="s">
        <v>32</v>
      </c>
      <c r="B198" s="23"/>
      <c r="C198" s="23" t="s">
        <v>33</v>
      </c>
      <c r="D198" s="23" t="s">
        <v>589</v>
      </c>
      <c r="E198" s="23" t="s">
        <v>570</v>
      </c>
      <c r="F198" s="23"/>
      <c r="G198" s="23" t="s">
        <v>571</v>
      </c>
      <c r="H198" s="23"/>
      <c r="I198" s="23" t="s">
        <v>572</v>
      </c>
      <c r="J198" s="23"/>
      <c r="K198" s="23" t="s">
        <v>36</v>
      </c>
      <c r="L198" s="23"/>
      <c r="M198" s="23"/>
      <c r="N198" s="23"/>
    </row>
    <row r="199" spans="1:15" ht="45" customHeight="1" x14ac:dyDescent="0.15">
      <c r="A199" s="23"/>
      <c r="B199" s="29"/>
      <c r="C199" s="23"/>
      <c r="D199" s="23"/>
      <c r="E199" s="9" t="s">
        <v>590</v>
      </c>
      <c r="F199" s="9" t="s">
        <v>591</v>
      </c>
      <c r="G199" s="9" t="s">
        <v>590</v>
      </c>
      <c r="H199" s="9" t="s">
        <v>591</v>
      </c>
      <c r="I199" s="9" t="s">
        <v>590</v>
      </c>
      <c r="J199" s="9" t="s">
        <v>591</v>
      </c>
      <c r="K199" s="9" t="s">
        <v>592</v>
      </c>
      <c r="L199" s="9" t="s">
        <v>593</v>
      </c>
      <c r="M199" s="9" t="s">
        <v>594</v>
      </c>
      <c r="N199" s="9" t="s">
        <v>595</v>
      </c>
    </row>
    <row r="200" spans="1:15" ht="20.100000000000001" customHeight="1" x14ac:dyDescent="0.15">
      <c r="A200" s="23" t="s">
        <v>268</v>
      </c>
      <c r="B200" s="23"/>
      <c r="C200" s="5" t="s">
        <v>375</v>
      </c>
      <c r="D200" s="5" t="s">
        <v>376</v>
      </c>
      <c r="E200" s="5" t="s">
        <v>377</v>
      </c>
      <c r="F200" s="5" t="s">
        <v>378</v>
      </c>
      <c r="G200" s="5" t="s">
        <v>415</v>
      </c>
      <c r="H200" s="5" t="s">
        <v>416</v>
      </c>
      <c r="I200" s="5" t="s">
        <v>417</v>
      </c>
      <c r="J200" s="5" t="s">
        <v>418</v>
      </c>
      <c r="K200" s="5" t="s">
        <v>513</v>
      </c>
      <c r="L200" s="5" t="s">
        <v>514</v>
      </c>
      <c r="M200" s="5" t="s">
        <v>596</v>
      </c>
      <c r="N200" s="5" t="s">
        <v>597</v>
      </c>
    </row>
    <row r="201" spans="1:15" ht="20.100000000000001" customHeight="1" x14ac:dyDescent="0.15">
      <c r="A201" s="23" t="s">
        <v>52</v>
      </c>
      <c r="B201" s="23"/>
      <c r="C201" s="5" t="s">
        <v>52</v>
      </c>
      <c r="D201" s="5" t="s">
        <v>52</v>
      </c>
      <c r="E201" s="5" t="s">
        <v>52</v>
      </c>
      <c r="F201" s="5" t="s">
        <v>52</v>
      </c>
      <c r="G201" s="5" t="s">
        <v>52</v>
      </c>
      <c r="H201" s="5" t="s">
        <v>52</v>
      </c>
      <c r="I201" s="5" t="s">
        <v>52</v>
      </c>
      <c r="J201" s="5" t="s">
        <v>52</v>
      </c>
      <c r="K201" s="5" t="s">
        <v>52</v>
      </c>
      <c r="L201" s="5" t="s">
        <v>52</v>
      </c>
      <c r="M201" s="5" t="s">
        <v>52</v>
      </c>
      <c r="N201" s="5" t="s">
        <v>52</v>
      </c>
    </row>
    <row r="202" spans="1:15" ht="9.9499999999999993" customHeight="1" x14ac:dyDescent="0.15"/>
    <row r="203" spans="1:15" ht="45" customHeight="1" x14ac:dyDescent="0.15">
      <c r="A203" s="28" t="s">
        <v>619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</row>
    <row r="204" spans="1:15" ht="9.9499999999999993" customHeight="1" x14ac:dyDescent="0.15"/>
    <row r="205" spans="1:15" ht="45" customHeight="1" x14ac:dyDescent="0.15">
      <c r="A205" s="23" t="s">
        <v>32</v>
      </c>
      <c r="B205" s="23"/>
      <c r="C205" s="23" t="s">
        <v>33</v>
      </c>
      <c r="D205" s="23" t="s">
        <v>589</v>
      </c>
      <c r="E205" s="23" t="s">
        <v>570</v>
      </c>
      <c r="F205" s="23"/>
      <c r="G205" s="23" t="s">
        <v>571</v>
      </c>
      <c r="H205" s="23"/>
      <c r="I205" s="23" t="s">
        <v>572</v>
      </c>
      <c r="J205" s="23"/>
      <c r="K205" s="23" t="s">
        <v>36</v>
      </c>
      <c r="L205" s="23"/>
      <c r="M205" s="23"/>
      <c r="N205" s="23"/>
    </row>
    <row r="206" spans="1:15" ht="45" customHeight="1" x14ac:dyDescent="0.15">
      <c r="A206" s="23"/>
      <c r="B206" s="29"/>
      <c r="C206" s="23"/>
      <c r="D206" s="23"/>
      <c r="E206" s="9" t="s">
        <v>590</v>
      </c>
      <c r="F206" s="9" t="s">
        <v>591</v>
      </c>
      <c r="G206" s="9" t="s">
        <v>590</v>
      </c>
      <c r="H206" s="9" t="s">
        <v>591</v>
      </c>
      <c r="I206" s="9" t="s">
        <v>590</v>
      </c>
      <c r="J206" s="9" t="s">
        <v>591</v>
      </c>
      <c r="K206" s="9" t="s">
        <v>592</v>
      </c>
      <c r="L206" s="9" t="s">
        <v>593</v>
      </c>
      <c r="M206" s="9" t="s">
        <v>594</v>
      </c>
      <c r="N206" s="9" t="s">
        <v>595</v>
      </c>
    </row>
    <row r="207" spans="1:15" ht="20.100000000000001" customHeight="1" x14ac:dyDescent="0.15">
      <c r="A207" s="23" t="s">
        <v>268</v>
      </c>
      <c r="B207" s="23"/>
      <c r="C207" s="5" t="s">
        <v>375</v>
      </c>
      <c r="D207" s="5" t="s">
        <v>376</v>
      </c>
      <c r="E207" s="5" t="s">
        <v>377</v>
      </c>
      <c r="F207" s="5" t="s">
        <v>378</v>
      </c>
      <c r="G207" s="5" t="s">
        <v>415</v>
      </c>
      <c r="H207" s="5" t="s">
        <v>416</v>
      </c>
      <c r="I207" s="5" t="s">
        <v>417</v>
      </c>
      <c r="J207" s="5" t="s">
        <v>418</v>
      </c>
      <c r="K207" s="5" t="s">
        <v>513</v>
      </c>
      <c r="L207" s="5" t="s">
        <v>514</v>
      </c>
      <c r="M207" s="5" t="s">
        <v>596</v>
      </c>
      <c r="N207" s="5" t="s">
        <v>597</v>
      </c>
    </row>
    <row r="208" spans="1:15" ht="20.100000000000001" customHeight="1" x14ac:dyDescent="0.15">
      <c r="A208" s="23" t="s">
        <v>52</v>
      </c>
      <c r="B208" s="23"/>
      <c r="C208" s="5" t="s">
        <v>52</v>
      </c>
      <c r="D208" s="5" t="s">
        <v>52</v>
      </c>
      <c r="E208" s="5" t="s">
        <v>52</v>
      </c>
      <c r="F208" s="5" t="s">
        <v>52</v>
      </c>
      <c r="G208" s="5" t="s">
        <v>52</v>
      </c>
      <c r="H208" s="5" t="s">
        <v>52</v>
      </c>
      <c r="I208" s="5" t="s">
        <v>52</v>
      </c>
      <c r="J208" s="5" t="s">
        <v>52</v>
      </c>
      <c r="K208" s="5" t="s">
        <v>52</v>
      </c>
      <c r="L208" s="5" t="s">
        <v>52</v>
      </c>
      <c r="M208" s="5" t="s">
        <v>52</v>
      </c>
      <c r="N208" s="5" t="s">
        <v>52</v>
      </c>
    </row>
    <row r="209" spans="1:15" ht="9.9499999999999993" customHeight="1" x14ac:dyDescent="0.15"/>
    <row r="210" spans="1:15" ht="45" customHeight="1" x14ac:dyDescent="0.15">
      <c r="A210" s="28" t="s">
        <v>620</v>
      </c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</row>
    <row r="211" spans="1:15" ht="9.9499999999999993" customHeight="1" x14ac:dyDescent="0.15"/>
    <row r="212" spans="1:15" ht="45" customHeight="1" x14ac:dyDescent="0.15">
      <c r="A212" s="23" t="s">
        <v>32</v>
      </c>
      <c r="B212" s="23"/>
      <c r="C212" s="23" t="s">
        <v>33</v>
      </c>
      <c r="D212" s="23" t="s">
        <v>589</v>
      </c>
      <c r="E212" s="23" t="s">
        <v>570</v>
      </c>
      <c r="F212" s="23"/>
      <c r="G212" s="23" t="s">
        <v>571</v>
      </c>
      <c r="H212" s="23"/>
      <c r="I212" s="23" t="s">
        <v>572</v>
      </c>
      <c r="J212" s="23"/>
      <c r="K212" s="23" t="s">
        <v>36</v>
      </c>
      <c r="L212" s="23"/>
      <c r="M212" s="23"/>
      <c r="N212" s="23"/>
    </row>
    <row r="213" spans="1:15" ht="45" customHeight="1" x14ac:dyDescent="0.15">
      <c r="A213" s="23"/>
      <c r="B213" s="29"/>
      <c r="C213" s="23"/>
      <c r="D213" s="23"/>
      <c r="E213" s="9" t="s">
        <v>590</v>
      </c>
      <c r="F213" s="9" t="s">
        <v>591</v>
      </c>
      <c r="G213" s="9" t="s">
        <v>590</v>
      </c>
      <c r="H213" s="9" t="s">
        <v>591</v>
      </c>
      <c r="I213" s="9" t="s">
        <v>590</v>
      </c>
      <c r="J213" s="9" t="s">
        <v>591</v>
      </c>
      <c r="K213" s="9" t="s">
        <v>592</v>
      </c>
      <c r="L213" s="9" t="s">
        <v>593</v>
      </c>
      <c r="M213" s="9" t="s">
        <v>594</v>
      </c>
      <c r="N213" s="9" t="s">
        <v>595</v>
      </c>
    </row>
    <row r="214" spans="1:15" ht="20.100000000000001" customHeight="1" x14ac:dyDescent="0.15">
      <c r="A214" s="23" t="s">
        <v>268</v>
      </c>
      <c r="B214" s="23"/>
      <c r="C214" s="5" t="s">
        <v>375</v>
      </c>
      <c r="D214" s="5" t="s">
        <v>376</v>
      </c>
      <c r="E214" s="5" t="s">
        <v>377</v>
      </c>
      <c r="F214" s="5" t="s">
        <v>378</v>
      </c>
      <c r="G214" s="5" t="s">
        <v>415</v>
      </c>
      <c r="H214" s="5" t="s">
        <v>416</v>
      </c>
      <c r="I214" s="5" t="s">
        <v>417</v>
      </c>
      <c r="J214" s="5" t="s">
        <v>418</v>
      </c>
      <c r="K214" s="5" t="s">
        <v>513</v>
      </c>
      <c r="L214" s="5" t="s">
        <v>514</v>
      </c>
      <c r="M214" s="5" t="s">
        <v>596</v>
      </c>
      <c r="N214" s="5" t="s">
        <v>597</v>
      </c>
    </row>
    <row r="215" spans="1:15" ht="20.100000000000001" customHeight="1" x14ac:dyDescent="0.15">
      <c r="A215" s="23" t="s">
        <v>52</v>
      </c>
      <c r="B215" s="23"/>
      <c r="C215" s="5" t="s">
        <v>52</v>
      </c>
      <c r="D215" s="5" t="s">
        <v>52</v>
      </c>
      <c r="E215" s="5" t="s">
        <v>52</v>
      </c>
      <c r="F215" s="5" t="s">
        <v>52</v>
      </c>
      <c r="G215" s="5" t="s">
        <v>52</v>
      </c>
      <c r="H215" s="5" t="s">
        <v>52</v>
      </c>
      <c r="I215" s="5" t="s">
        <v>52</v>
      </c>
      <c r="J215" s="5" t="s">
        <v>52</v>
      </c>
      <c r="K215" s="5" t="s">
        <v>52</v>
      </c>
      <c r="L215" s="5" t="s">
        <v>52</v>
      </c>
      <c r="M215" s="5" t="s">
        <v>52</v>
      </c>
      <c r="N215" s="5" t="s">
        <v>52</v>
      </c>
    </row>
    <row r="216" spans="1:15" ht="9.9499999999999993" customHeight="1" x14ac:dyDescent="0.15"/>
    <row r="217" spans="1:15" ht="45" customHeight="1" x14ac:dyDescent="0.15">
      <c r="A217" s="28" t="s">
        <v>621</v>
      </c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</row>
    <row r="218" spans="1:15" ht="45" customHeight="1" x14ac:dyDescent="0.15">
      <c r="A218" s="28" t="s">
        <v>622</v>
      </c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</row>
    <row r="219" spans="1:15" ht="9.9499999999999993" customHeight="1" x14ac:dyDescent="0.15"/>
    <row r="220" spans="1:15" ht="45" customHeight="1" x14ac:dyDescent="0.15">
      <c r="A220" s="23" t="s">
        <v>32</v>
      </c>
      <c r="B220" s="23"/>
      <c r="C220" s="23" t="s">
        <v>33</v>
      </c>
      <c r="D220" s="23" t="s">
        <v>589</v>
      </c>
      <c r="E220" s="23" t="s">
        <v>570</v>
      </c>
      <c r="F220" s="23"/>
      <c r="G220" s="23" t="s">
        <v>571</v>
      </c>
      <c r="H220" s="23"/>
      <c r="I220" s="23" t="s">
        <v>572</v>
      </c>
      <c r="J220" s="23"/>
      <c r="K220" s="23" t="s">
        <v>36</v>
      </c>
      <c r="L220" s="23"/>
      <c r="M220" s="23"/>
      <c r="N220" s="23"/>
    </row>
    <row r="221" spans="1:15" ht="45" customHeight="1" x14ac:dyDescent="0.15">
      <c r="A221" s="23"/>
      <c r="B221" s="29"/>
      <c r="C221" s="23"/>
      <c r="D221" s="23"/>
      <c r="E221" s="9" t="s">
        <v>590</v>
      </c>
      <c r="F221" s="9" t="s">
        <v>591</v>
      </c>
      <c r="G221" s="9" t="s">
        <v>590</v>
      </c>
      <c r="H221" s="9" t="s">
        <v>591</v>
      </c>
      <c r="I221" s="9" t="s">
        <v>590</v>
      </c>
      <c r="J221" s="9" t="s">
        <v>591</v>
      </c>
      <c r="K221" s="9" t="s">
        <v>592</v>
      </c>
      <c r="L221" s="9" t="s">
        <v>593</v>
      </c>
      <c r="M221" s="9" t="s">
        <v>594</v>
      </c>
      <c r="N221" s="9" t="s">
        <v>595</v>
      </c>
    </row>
    <row r="222" spans="1:15" ht="20.100000000000001" customHeight="1" x14ac:dyDescent="0.15">
      <c r="A222" s="23" t="s">
        <v>268</v>
      </c>
      <c r="B222" s="23"/>
      <c r="C222" s="5" t="s">
        <v>375</v>
      </c>
      <c r="D222" s="5" t="s">
        <v>376</v>
      </c>
      <c r="E222" s="5" t="s">
        <v>377</v>
      </c>
      <c r="F222" s="5" t="s">
        <v>378</v>
      </c>
      <c r="G222" s="5" t="s">
        <v>415</v>
      </c>
      <c r="H222" s="5" t="s">
        <v>416</v>
      </c>
      <c r="I222" s="5" t="s">
        <v>417</v>
      </c>
      <c r="J222" s="5" t="s">
        <v>418</v>
      </c>
      <c r="K222" s="5" t="s">
        <v>513</v>
      </c>
      <c r="L222" s="5" t="s">
        <v>514</v>
      </c>
      <c r="M222" s="5" t="s">
        <v>596</v>
      </c>
      <c r="N222" s="5" t="s">
        <v>597</v>
      </c>
    </row>
    <row r="223" spans="1:15" ht="20.100000000000001" customHeight="1" x14ac:dyDescent="0.15">
      <c r="A223" s="23" t="s">
        <v>52</v>
      </c>
      <c r="B223" s="23"/>
      <c r="C223" s="5" t="s">
        <v>52</v>
      </c>
      <c r="D223" s="5" t="s">
        <v>52</v>
      </c>
      <c r="E223" s="5" t="s">
        <v>52</v>
      </c>
      <c r="F223" s="5" t="s">
        <v>52</v>
      </c>
      <c r="G223" s="5" t="s">
        <v>52</v>
      </c>
      <c r="H223" s="5" t="s">
        <v>52</v>
      </c>
      <c r="I223" s="5" t="s">
        <v>52</v>
      </c>
      <c r="J223" s="5" t="s">
        <v>52</v>
      </c>
      <c r="K223" s="5" t="s">
        <v>52</v>
      </c>
      <c r="L223" s="5" t="s">
        <v>52</v>
      </c>
      <c r="M223" s="5" t="s">
        <v>52</v>
      </c>
      <c r="N223" s="5" t="s">
        <v>52</v>
      </c>
    </row>
    <row r="224" spans="1:15" ht="9.9499999999999993" customHeight="1" x14ac:dyDescent="0.15"/>
    <row r="225" spans="1:15" ht="45" customHeight="1" x14ac:dyDescent="0.15">
      <c r="A225" s="28" t="s">
        <v>623</v>
      </c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</row>
    <row r="226" spans="1:15" ht="9.9499999999999993" customHeight="1" x14ac:dyDescent="0.15"/>
    <row r="227" spans="1:15" ht="45" customHeight="1" x14ac:dyDescent="0.15">
      <c r="A227" s="23" t="s">
        <v>32</v>
      </c>
      <c r="B227" s="23"/>
      <c r="C227" s="23" t="s">
        <v>33</v>
      </c>
      <c r="D227" s="23" t="s">
        <v>589</v>
      </c>
      <c r="E227" s="23" t="s">
        <v>570</v>
      </c>
      <c r="F227" s="23"/>
      <c r="G227" s="23" t="s">
        <v>571</v>
      </c>
      <c r="H227" s="23"/>
      <c r="I227" s="23" t="s">
        <v>572</v>
      </c>
      <c r="J227" s="23"/>
      <c r="K227" s="23" t="s">
        <v>36</v>
      </c>
      <c r="L227" s="23"/>
      <c r="M227" s="23"/>
      <c r="N227" s="23"/>
    </row>
    <row r="228" spans="1:15" ht="45" customHeight="1" x14ac:dyDescent="0.15">
      <c r="A228" s="23"/>
      <c r="B228" s="29"/>
      <c r="C228" s="23"/>
      <c r="D228" s="23"/>
      <c r="E228" s="9" t="s">
        <v>590</v>
      </c>
      <c r="F228" s="9" t="s">
        <v>591</v>
      </c>
      <c r="G228" s="9" t="s">
        <v>590</v>
      </c>
      <c r="H228" s="9" t="s">
        <v>591</v>
      </c>
      <c r="I228" s="9" t="s">
        <v>590</v>
      </c>
      <c r="J228" s="9" t="s">
        <v>591</v>
      </c>
      <c r="K228" s="9" t="s">
        <v>592</v>
      </c>
      <c r="L228" s="9" t="s">
        <v>593</v>
      </c>
      <c r="M228" s="9" t="s">
        <v>594</v>
      </c>
      <c r="N228" s="9" t="s">
        <v>595</v>
      </c>
    </row>
    <row r="229" spans="1:15" ht="20.100000000000001" customHeight="1" x14ac:dyDescent="0.15">
      <c r="A229" s="23" t="s">
        <v>268</v>
      </c>
      <c r="B229" s="23"/>
      <c r="C229" s="5" t="s">
        <v>375</v>
      </c>
      <c r="D229" s="5" t="s">
        <v>376</v>
      </c>
      <c r="E229" s="5" t="s">
        <v>377</v>
      </c>
      <c r="F229" s="5" t="s">
        <v>378</v>
      </c>
      <c r="G229" s="5" t="s">
        <v>415</v>
      </c>
      <c r="H229" s="5" t="s">
        <v>416</v>
      </c>
      <c r="I229" s="5" t="s">
        <v>417</v>
      </c>
      <c r="J229" s="5" t="s">
        <v>418</v>
      </c>
      <c r="K229" s="5" t="s">
        <v>513</v>
      </c>
      <c r="L229" s="5" t="s">
        <v>514</v>
      </c>
      <c r="M229" s="5" t="s">
        <v>596</v>
      </c>
      <c r="N229" s="5" t="s">
        <v>597</v>
      </c>
    </row>
    <row r="230" spans="1:15" ht="20.100000000000001" customHeight="1" x14ac:dyDescent="0.15">
      <c r="A230" s="23" t="s">
        <v>52</v>
      </c>
      <c r="B230" s="23"/>
      <c r="C230" s="5" t="s">
        <v>52</v>
      </c>
      <c r="D230" s="5" t="s">
        <v>52</v>
      </c>
      <c r="E230" s="5" t="s">
        <v>52</v>
      </c>
      <c r="F230" s="5" t="s">
        <v>52</v>
      </c>
      <c r="G230" s="5" t="s">
        <v>52</v>
      </c>
      <c r="H230" s="5" t="s">
        <v>52</v>
      </c>
      <c r="I230" s="5" t="s">
        <v>52</v>
      </c>
      <c r="J230" s="5" t="s">
        <v>52</v>
      </c>
      <c r="K230" s="5" t="s">
        <v>52</v>
      </c>
      <c r="L230" s="5" t="s">
        <v>52</v>
      </c>
      <c r="M230" s="5" t="s">
        <v>52</v>
      </c>
      <c r="N230" s="5" t="s">
        <v>52</v>
      </c>
    </row>
    <row r="231" spans="1:15" ht="9.9499999999999993" customHeight="1" x14ac:dyDescent="0.15"/>
    <row r="232" spans="1:15" ht="45" customHeight="1" x14ac:dyDescent="0.15">
      <c r="A232" s="28" t="s">
        <v>624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</row>
    <row r="233" spans="1:15" ht="9.9499999999999993" customHeight="1" x14ac:dyDescent="0.15"/>
    <row r="234" spans="1:15" ht="45" customHeight="1" x14ac:dyDescent="0.15">
      <c r="A234" s="23" t="s">
        <v>32</v>
      </c>
      <c r="B234" s="23"/>
      <c r="C234" s="23" t="s">
        <v>33</v>
      </c>
      <c r="D234" s="23" t="s">
        <v>589</v>
      </c>
      <c r="E234" s="23" t="s">
        <v>570</v>
      </c>
      <c r="F234" s="23"/>
      <c r="G234" s="23" t="s">
        <v>571</v>
      </c>
      <c r="H234" s="23"/>
      <c r="I234" s="23" t="s">
        <v>572</v>
      </c>
      <c r="J234" s="23"/>
      <c r="K234" s="23" t="s">
        <v>36</v>
      </c>
      <c r="L234" s="23"/>
      <c r="M234" s="23"/>
      <c r="N234" s="23"/>
    </row>
    <row r="235" spans="1:15" ht="45" customHeight="1" x14ac:dyDescent="0.15">
      <c r="A235" s="23"/>
      <c r="B235" s="29"/>
      <c r="C235" s="23"/>
      <c r="D235" s="23"/>
      <c r="E235" s="9" t="s">
        <v>590</v>
      </c>
      <c r="F235" s="9" t="s">
        <v>591</v>
      </c>
      <c r="G235" s="9" t="s">
        <v>590</v>
      </c>
      <c r="H235" s="9" t="s">
        <v>591</v>
      </c>
      <c r="I235" s="9" t="s">
        <v>590</v>
      </c>
      <c r="J235" s="9" t="s">
        <v>591</v>
      </c>
      <c r="K235" s="9" t="s">
        <v>592</v>
      </c>
      <c r="L235" s="9" t="s">
        <v>593</v>
      </c>
      <c r="M235" s="9" t="s">
        <v>594</v>
      </c>
      <c r="N235" s="9" t="s">
        <v>595</v>
      </c>
    </row>
    <row r="236" spans="1:15" ht="20.100000000000001" customHeight="1" x14ac:dyDescent="0.15">
      <c r="A236" s="23" t="s">
        <v>268</v>
      </c>
      <c r="B236" s="23"/>
      <c r="C236" s="5" t="s">
        <v>375</v>
      </c>
      <c r="D236" s="5" t="s">
        <v>376</v>
      </c>
      <c r="E236" s="5" t="s">
        <v>377</v>
      </c>
      <c r="F236" s="5" t="s">
        <v>378</v>
      </c>
      <c r="G236" s="5" t="s">
        <v>415</v>
      </c>
      <c r="H236" s="5" t="s">
        <v>416</v>
      </c>
      <c r="I236" s="5" t="s">
        <v>417</v>
      </c>
      <c r="J236" s="5" t="s">
        <v>418</v>
      </c>
      <c r="K236" s="5" t="s">
        <v>513</v>
      </c>
      <c r="L236" s="5" t="s">
        <v>514</v>
      </c>
      <c r="M236" s="5" t="s">
        <v>596</v>
      </c>
      <c r="N236" s="5" t="s">
        <v>597</v>
      </c>
    </row>
    <row r="237" spans="1:15" ht="20.100000000000001" customHeight="1" x14ac:dyDescent="0.15">
      <c r="A237" s="23" t="s">
        <v>52</v>
      </c>
      <c r="B237" s="23"/>
      <c r="C237" s="5" t="s">
        <v>52</v>
      </c>
      <c r="D237" s="5" t="s">
        <v>52</v>
      </c>
      <c r="E237" s="5" t="s">
        <v>52</v>
      </c>
      <c r="F237" s="5" t="s">
        <v>52</v>
      </c>
      <c r="G237" s="5" t="s">
        <v>52</v>
      </c>
      <c r="H237" s="5" t="s">
        <v>52</v>
      </c>
      <c r="I237" s="5" t="s">
        <v>52</v>
      </c>
      <c r="J237" s="5" t="s">
        <v>52</v>
      </c>
      <c r="K237" s="5" t="s">
        <v>52</v>
      </c>
      <c r="L237" s="5" t="s">
        <v>52</v>
      </c>
      <c r="M237" s="5" t="s">
        <v>52</v>
      </c>
      <c r="N237" s="5" t="s">
        <v>52</v>
      </c>
    </row>
    <row r="238" spans="1:15" ht="9.9499999999999993" customHeight="1" x14ac:dyDescent="0.15"/>
    <row r="239" spans="1:15" ht="45" customHeight="1" x14ac:dyDescent="0.15">
      <c r="A239" s="28" t="s">
        <v>625</v>
      </c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</row>
    <row r="240" spans="1:15" ht="9.9499999999999993" customHeight="1" x14ac:dyDescent="0.15"/>
    <row r="241" spans="1:15" ht="45" customHeight="1" x14ac:dyDescent="0.15">
      <c r="A241" s="23" t="s">
        <v>32</v>
      </c>
      <c r="B241" s="23"/>
      <c r="C241" s="23" t="s">
        <v>33</v>
      </c>
      <c r="D241" s="23" t="s">
        <v>372</v>
      </c>
      <c r="E241" s="23"/>
      <c r="F241" s="23"/>
      <c r="G241" s="23"/>
      <c r="H241" s="23" t="s">
        <v>373</v>
      </c>
      <c r="I241" s="23"/>
      <c r="J241" s="23"/>
      <c r="K241" s="23"/>
      <c r="L241" s="23" t="s">
        <v>374</v>
      </c>
      <c r="M241" s="23"/>
      <c r="N241" s="23"/>
      <c r="O241" s="23"/>
    </row>
    <row r="242" spans="1:15" ht="45" customHeight="1" x14ac:dyDescent="0.15">
      <c r="A242" s="23"/>
      <c r="B242" s="29"/>
      <c r="C242" s="23"/>
      <c r="D242" s="5" t="s">
        <v>626</v>
      </c>
      <c r="E242" s="5" t="s">
        <v>511</v>
      </c>
      <c r="F242" s="5" t="s">
        <v>627</v>
      </c>
      <c r="G242" s="5" t="s">
        <v>512</v>
      </c>
      <c r="H242" s="5" t="s">
        <v>626</v>
      </c>
      <c r="I242" s="5" t="s">
        <v>511</v>
      </c>
      <c r="J242" s="5" t="s">
        <v>627</v>
      </c>
      <c r="K242" s="5" t="s">
        <v>512</v>
      </c>
      <c r="L242" s="5" t="s">
        <v>626</v>
      </c>
      <c r="M242" s="5" t="s">
        <v>511</v>
      </c>
      <c r="N242" s="5" t="s">
        <v>627</v>
      </c>
      <c r="O242" s="5" t="s">
        <v>512</v>
      </c>
    </row>
    <row r="243" spans="1:15" ht="20.100000000000001" customHeight="1" x14ac:dyDescent="0.15">
      <c r="A243" s="23" t="s">
        <v>268</v>
      </c>
      <c r="B243" s="23"/>
      <c r="C243" s="5" t="s">
        <v>375</v>
      </c>
      <c r="D243" s="5" t="s">
        <v>376</v>
      </c>
      <c r="E243" s="5" t="s">
        <v>377</v>
      </c>
      <c r="F243" s="5" t="s">
        <v>378</v>
      </c>
      <c r="G243" s="5" t="s">
        <v>415</v>
      </c>
      <c r="H243" s="5" t="s">
        <v>416</v>
      </c>
      <c r="I243" s="5" t="s">
        <v>417</v>
      </c>
      <c r="J243" s="5" t="s">
        <v>418</v>
      </c>
      <c r="K243" s="5" t="s">
        <v>513</v>
      </c>
      <c r="L243" s="5" t="s">
        <v>514</v>
      </c>
      <c r="M243" s="5" t="s">
        <v>596</v>
      </c>
      <c r="N243" s="5" t="s">
        <v>597</v>
      </c>
      <c r="O243" s="5" t="s">
        <v>606</v>
      </c>
    </row>
    <row r="244" spans="1:15" ht="20.100000000000001" customHeight="1" x14ac:dyDescent="0.15">
      <c r="A244" s="23" t="s">
        <v>52</v>
      </c>
      <c r="B244" s="23"/>
      <c r="C244" s="5" t="s">
        <v>52</v>
      </c>
      <c r="D244" s="5" t="s">
        <v>52</v>
      </c>
      <c r="E244" s="5" t="s">
        <v>52</v>
      </c>
      <c r="F244" s="5" t="s">
        <v>52</v>
      </c>
      <c r="G244" s="5" t="s">
        <v>52</v>
      </c>
      <c r="H244" s="5" t="s">
        <v>52</v>
      </c>
      <c r="I244" s="5" t="s">
        <v>52</v>
      </c>
      <c r="J244" s="5" t="s">
        <v>52</v>
      </c>
      <c r="K244" s="5" t="s">
        <v>52</v>
      </c>
      <c r="L244" s="5" t="s">
        <v>52</v>
      </c>
      <c r="M244" s="5" t="s">
        <v>52</v>
      </c>
      <c r="N244" s="5" t="s">
        <v>52</v>
      </c>
      <c r="O244" s="5" t="s">
        <v>52</v>
      </c>
    </row>
    <row r="245" spans="1:15" ht="9.9499999999999993" customHeight="1" x14ac:dyDescent="0.15"/>
    <row r="246" spans="1:15" ht="45" customHeight="1" x14ac:dyDescent="0.15">
      <c r="A246" s="28" t="s">
        <v>628</v>
      </c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</row>
    <row r="247" spans="1:15" ht="9.9499999999999993" customHeight="1" x14ac:dyDescent="0.15"/>
    <row r="248" spans="1:15" ht="45" customHeight="1" x14ac:dyDescent="0.15">
      <c r="A248" s="23" t="s">
        <v>629</v>
      </c>
      <c r="B248" s="23"/>
      <c r="C248" s="5" t="s">
        <v>372</v>
      </c>
      <c r="D248" s="5" t="s">
        <v>373</v>
      </c>
      <c r="E248" s="5" t="s">
        <v>374</v>
      </c>
    </row>
    <row r="249" spans="1:15" ht="20.100000000000001" customHeight="1" x14ac:dyDescent="0.15">
      <c r="A249" s="23" t="s">
        <v>268</v>
      </c>
      <c r="B249" s="23"/>
      <c r="C249" s="5" t="s">
        <v>375</v>
      </c>
      <c r="D249" s="5" t="s">
        <v>376</v>
      </c>
      <c r="E249" s="5" t="s">
        <v>377</v>
      </c>
    </row>
    <row r="250" spans="1:15" ht="20.100000000000001" customHeight="1" x14ac:dyDescent="0.15">
      <c r="A250" s="24"/>
      <c r="B250" s="24"/>
      <c r="C250" s="6"/>
      <c r="D250" s="6"/>
      <c r="E250" s="6"/>
    </row>
    <row r="251" spans="1:15" ht="9.9499999999999993" customHeight="1" x14ac:dyDescent="0.15"/>
    <row r="252" spans="1:15" ht="45" customHeight="1" x14ac:dyDescent="0.15">
      <c r="A252" s="28" t="s">
        <v>630</v>
      </c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1:15" ht="45" customHeight="1" x14ac:dyDescent="0.15">
      <c r="A253" s="28" t="s">
        <v>631</v>
      </c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1:15" ht="9.9499999999999993" customHeight="1" x14ac:dyDescent="0.15"/>
    <row r="255" spans="1:15" ht="45" customHeight="1" x14ac:dyDescent="0.15">
      <c r="A255" s="23" t="s">
        <v>32</v>
      </c>
      <c r="B255" s="23"/>
      <c r="C255" s="5" t="s">
        <v>33</v>
      </c>
      <c r="D255" s="5" t="s">
        <v>570</v>
      </c>
      <c r="E255" s="5" t="s">
        <v>571</v>
      </c>
      <c r="F255" s="5" t="s">
        <v>572</v>
      </c>
      <c r="G255" s="5" t="s">
        <v>573</v>
      </c>
    </row>
    <row r="256" spans="1:15" ht="20.100000000000001" customHeight="1" x14ac:dyDescent="0.15">
      <c r="A256" s="23" t="s">
        <v>268</v>
      </c>
      <c r="B256" s="23"/>
      <c r="C256" s="5" t="s">
        <v>375</v>
      </c>
      <c r="D256" s="5" t="s">
        <v>376</v>
      </c>
      <c r="E256" s="5" t="s">
        <v>377</v>
      </c>
      <c r="F256" s="5" t="s">
        <v>378</v>
      </c>
      <c r="G256" s="5" t="s">
        <v>415</v>
      </c>
    </row>
    <row r="257" spans="1:15" ht="20.100000000000001" customHeight="1" x14ac:dyDescent="0.15">
      <c r="A257" s="23" t="s">
        <v>52</v>
      </c>
      <c r="B257" s="23"/>
      <c r="C257" s="5" t="s">
        <v>52</v>
      </c>
      <c r="D257" s="5" t="s">
        <v>52</v>
      </c>
      <c r="E257" s="5" t="s">
        <v>52</v>
      </c>
      <c r="F257" s="5" t="s">
        <v>52</v>
      </c>
      <c r="G257" s="5" t="s">
        <v>52</v>
      </c>
    </row>
    <row r="258" spans="1:15" ht="9.9499999999999993" customHeight="1" x14ac:dyDescent="0.15"/>
    <row r="259" spans="1:15" ht="45" customHeight="1" x14ac:dyDescent="0.15">
      <c r="A259" s="28" t="s">
        <v>632</v>
      </c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</row>
    <row r="260" spans="1:15" ht="9.9499999999999993" customHeight="1" x14ac:dyDescent="0.15"/>
    <row r="261" spans="1:15" ht="45" customHeight="1" x14ac:dyDescent="0.15">
      <c r="A261" s="23" t="s">
        <v>32</v>
      </c>
      <c r="B261" s="23"/>
      <c r="C261" s="5" t="s">
        <v>33</v>
      </c>
      <c r="D261" s="5" t="s">
        <v>570</v>
      </c>
      <c r="E261" s="5" t="s">
        <v>571</v>
      </c>
      <c r="F261" s="5" t="s">
        <v>572</v>
      </c>
      <c r="G261" s="5" t="s">
        <v>573</v>
      </c>
    </row>
    <row r="262" spans="1:15" ht="20.100000000000001" customHeight="1" x14ac:dyDescent="0.15">
      <c r="A262" s="23" t="s">
        <v>268</v>
      </c>
      <c r="B262" s="23"/>
      <c r="C262" s="5" t="s">
        <v>375</v>
      </c>
      <c r="D262" s="5" t="s">
        <v>376</v>
      </c>
      <c r="E262" s="5" t="s">
        <v>377</v>
      </c>
      <c r="F262" s="5" t="s">
        <v>378</v>
      </c>
      <c r="G262" s="5" t="s">
        <v>415</v>
      </c>
    </row>
    <row r="263" spans="1:15" ht="20.100000000000001" customHeight="1" x14ac:dyDescent="0.15">
      <c r="A263" s="23" t="s">
        <v>52</v>
      </c>
      <c r="B263" s="23"/>
      <c r="C263" s="5" t="s">
        <v>52</v>
      </c>
      <c r="D263" s="5" t="s">
        <v>52</v>
      </c>
      <c r="E263" s="5" t="s">
        <v>52</v>
      </c>
      <c r="F263" s="5" t="s">
        <v>52</v>
      </c>
      <c r="G263" s="5" t="s">
        <v>52</v>
      </c>
    </row>
    <row r="264" spans="1:15" ht="9.9499999999999993" customHeight="1" x14ac:dyDescent="0.15"/>
    <row r="265" spans="1:15" ht="45" customHeight="1" x14ac:dyDescent="0.15">
      <c r="A265" s="28" t="s">
        <v>633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</row>
    <row r="266" spans="1:15" ht="9.9499999999999993" customHeight="1" x14ac:dyDescent="0.15"/>
    <row r="267" spans="1:15" ht="45" customHeight="1" x14ac:dyDescent="0.15">
      <c r="A267" s="23" t="s">
        <v>32</v>
      </c>
      <c r="B267" s="23"/>
      <c r="C267" s="5" t="s">
        <v>33</v>
      </c>
      <c r="D267" s="5" t="s">
        <v>570</v>
      </c>
      <c r="E267" s="5" t="s">
        <v>571</v>
      </c>
      <c r="F267" s="5" t="s">
        <v>572</v>
      </c>
      <c r="G267" s="5" t="s">
        <v>573</v>
      </c>
    </row>
    <row r="268" spans="1:15" ht="20.100000000000001" customHeight="1" x14ac:dyDescent="0.15">
      <c r="A268" s="23" t="s">
        <v>268</v>
      </c>
      <c r="B268" s="23"/>
      <c r="C268" s="5" t="s">
        <v>375</v>
      </c>
      <c r="D268" s="5" t="s">
        <v>376</v>
      </c>
      <c r="E268" s="5" t="s">
        <v>377</v>
      </c>
      <c r="F268" s="5" t="s">
        <v>378</v>
      </c>
      <c r="G268" s="5" t="s">
        <v>415</v>
      </c>
    </row>
    <row r="269" spans="1:15" ht="20.100000000000001" customHeight="1" x14ac:dyDescent="0.15">
      <c r="A269" s="23" t="s">
        <v>52</v>
      </c>
      <c r="B269" s="23"/>
      <c r="C269" s="5" t="s">
        <v>52</v>
      </c>
      <c r="D269" s="5" t="s">
        <v>52</v>
      </c>
      <c r="E269" s="5" t="s">
        <v>52</v>
      </c>
      <c r="F269" s="5" t="s">
        <v>52</v>
      </c>
      <c r="G269" s="5" t="s">
        <v>52</v>
      </c>
    </row>
    <row r="270" spans="1:15" ht="9.9499999999999993" customHeight="1" x14ac:dyDescent="0.15"/>
    <row r="271" spans="1:15" ht="45" customHeight="1" x14ac:dyDescent="0.15">
      <c r="A271" s="28" t="s">
        <v>634</v>
      </c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</row>
    <row r="272" spans="1:15" ht="45" customHeight="1" x14ac:dyDescent="0.15">
      <c r="A272" s="28" t="s">
        <v>635</v>
      </c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</row>
    <row r="273" spans="1:15" ht="9.9499999999999993" customHeight="1" x14ac:dyDescent="0.15"/>
    <row r="274" spans="1:15" ht="45" customHeight="1" x14ac:dyDescent="0.15">
      <c r="A274" s="23" t="s">
        <v>32</v>
      </c>
      <c r="B274" s="23"/>
      <c r="C274" s="23" t="s">
        <v>33</v>
      </c>
      <c r="D274" s="23" t="s">
        <v>636</v>
      </c>
      <c r="E274" s="23"/>
      <c r="F274" s="23" t="s">
        <v>571</v>
      </c>
      <c r="G274" s="23"/>
      <c r="H274" s="23" t="s">
        <v>637</v>
      </c>
      <c r="I274" s="23" t="s">
        <v>638</v>
      </c>
      <c r="J274" s="23" t="s">
        <v>639</v>
      </c>
      <c r="K274" s="23"/>
    </row>
    <row r="275" spans="1:15" ht="45" customHeight="1" x14ac:dyDescent="0.15">
      <c r="A275" s="23"/>
      <c r="B275" s="29"/>
      <c r="C275" s="23"/>
      <c r="D275" s="5" t="s">
        <v>640</v>
      </c>
      <c r="E275" s="5" t="s">
        <v>641</v>
      </c>
      <c r="F275" s="5" t="s">
        <v>642</v>
      </c>
      <c r="G275" s="5" t="s">
        <v>643</v>
      </c>
      <c r="H275" s="23"/>
      <c r="I275" s="23"/>
      <c r="J275" s="5" t="s">
        <v>644</v>
      </c>
      <c r="K275" s="5" t="s">
        <v>645</v>
      </c>
    </row>
    <row r="276" spans="1:15" ht="20.100000000000001" customHeight="1" x14ac:dyDescent="0.15">
      <c r="A276" s="23" t="s">
        <v>268</v>
      </c>
      <c r="B276" s="23"/>
      <c r="C276" s="5" t="s">
        <v>375</v>
      </c>
      <c r="D276" s="5" t="s">
        <v>376</v>
      </c>
      <c r="E276" s="5" t="s">
        <v>377</v>
      </c>
      <c r="F276" s="5" t="s">
        <v>378</v>
      </c>
      <c r="G276" s="5" t="s">
        <v>415</v>
      </c>
      <c r="H276" s="5" t="s">
        <v>416</v>
      </c>
      <c r="I276" s="5" t="s">
        <v>417</v>
      </c>
      <c r="J276" s="5" t="s">
        <v>418</v>
      </c>
      <c r="K276" s="5" t="s">
        <v>513</v>
      </c>
    </row>
    <row r="277" spans="1:15" ht="20.100000000000001" customHeight="1" x14ac:dyDescent="0.15">
      <c r="A277" s="23" t="s">
        <v>52</v>
      </c>
      <c r="B277" s="23"/>
      <c r="C277" s="5" t="s">
        <v>52</v>
      </c>
      <c r="D277" s="5" t="s">
        <v>52</v>
      </c>
      <c r="E277" s="5" t="s">
        <v>52</v>
      </c>
      <c r="F277" s="5" t="s">
        <v>52</v>
      </c>
      <c r="G277" s="5" t="s">
        <v>52</v>
      </c>
      <c r="H277" s="5" t="s">
        <v>52</v>
      </c>
      <c r="I277" s="5" t="s">
        <v>52</v>
      </c>
      <c r="J277" s="5" t="s">
        <v>52</v>
      </c>
      <c r="K277" s="5" t="s">
        <v>52</v>
      </c>
    </row>
    <row r="278" spans="1:15" ht="9.9499999999999993" customHeight="1" x14ac:dyDescent="0.15"/>
    <row r="279" spans="1:15" ht="45" customHeight="1" x14ac:dyDescent="0.15">
      <c r="A279" s="28" t="s">
        <v>646</v>
      </c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</row>
    <row r="280" spans="1:15" ht="9.9499999999999993" customHeight="1" x14ac:dyDescent="0.15"/>
    <row r="281" spans="1:15" ht="45" customHeight="1" x14ac:dyDescent="0.15">
      <c r="A281" s="23" t="s">
        <v>32</v>
      </c>
      <c r="B281" s="23"/>
      <c r="C281" s="23" t="s">
        <v>33</v>
      </c>
      <c r="D281" s="23" t="s">
        <v>636</v>
      </c>
      <c r="E281" s="23"/>
      <c r="F281" s="23" t="s">
        <v>571</v>
      </c>
      <c r="G281" s="23"/>
      <c r="H281" s="23" t="s">
        <v>637</v>
      </c>
      <c r="I281" s="23" t="s">
        <v>638</v>
      </c>
      <c r="J281" s="23" t="s">
        <v>639</v>
      </c>
      <c r="K281" s="23"/>
    </row>
    <row r="282" spans="1:15" ht="45" customHeight="1" x14ac:dyDescent="0.15">
      <c r="A282" s="23"/>
      <c r="B282" s="29"/>
      <c r="C282" s="23"/>
      <c r="D282" s="5" t="s">
        <v>640</v>
      </c>
      <c r="E282" s="5" t="s">
        <v>641</v>
      </c>
      <c r="F282" s="5" t="s">
        <v>642</v>
      </c>
      <c r="G282" s="5" t="s">
        <v>643</v>
      </c>
      <c r="H282" s="23"/>
      <c r="I282" s="23"/>
      <c r="J282" s="5" t="s">
        <v>644</v>
      </c>
      <c r="K282" s="5" t="s">
        <v>645</v>
      </c>
    </row>
    <row r="283" spans="1:15" ht="20.100000000000001" customHeight="1" x14ac:dyDescent="0.15">
      <c r="A283" s="23" t="s">
        <v>268</v>
      </c>
      <c r="B283" s="23"/>
      <c r="C283" s="5" t="s">
        <v>375</v>
      </c>
      <c r="D283" s="5" t="s">
        <v>376</v>
      </c>
      <c r="E283" s="5" t="s">
        <v>377</v>
      </c>
      <c r="F283" s="5" t="s">
        <v>378</v>
      </c>
      <c r="G283" s="5" t="s">
        <v>415</v>
      </c>
      <c r="H283" s="5" t="s">
        <v>416</v>
      </c>
      <c r="I283" s="5" t="s">
        <v>417</v>
      </c>
      <c r="J283" s="5" t="s">
        <v>418</v>
      </c>
      <c r="K283" s="5" t="s">
        <v>513</v>
      </c>
    </row>
    <row r="284" spans="1:15" ht="20.100000000000001" customHeight="1" x14ac:dyDescent="0.15">
      <c r="A284" s="23" t="s">
        <v>52</v>
      </c>
      <c r="B284" s="23"/>
      <c r="C284" s="5" t="s">
        <v>52</v>
      </c>
      <c r="D284" s="5" t="s">
        <v>52</v>
      </c>
      <c r="E284" s="5" t="s">
        <v>52</v>
      </c>
      <c r="F284" s="5" t="s">
        <v>52</v>
      </c>
      <c r="G284" s="5" t="s">
        <v>52</v>
      </c>
      <c r="H284" s="5" t="s">
        <v>52</v>
      </c>
      <c r="I284" s="5" t="s">
        <v>52</v>
      </c>
      <c r="J284" s="5" t="s">
        <v>52</v>
      </c>
      <c r="K284" s="5" t="s">
        <v>52</v>
      </c>
    </row>
    <row r="285" spans="1:15" ht="9.9499999999999993" customHeight="1" x14ac:dyDescent="0.15"/>
    <row r="286" spans="1:15" ht="45" customHeight="1" x14ac:dyDescent="0.15">
      <c r="A286" s="28" t="s">
        <v>647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</row>
    <row r="287" spans="1:15" ht="9.9499999999999993" customHeight="1" x14ac:dyDescent="0.15"/>
    <row r="288" spans="1:15" ht="45" customHeight="1" x14ac:dyDescent="0.15">
      <c r="A288" s="23" t="s">
        <v>32</v>
      </c>
      <c r="B288" s="23"/>
      <c r="C288" s="23" t="s">
        <v>33</v>
      </c>
      <c r="D288" s="23" t="s">
        <v>636</v>
      </c>
      <c r="E288" s="23"/>
      <c r="F288" s="23" t="s">
        <v>571</v>
      </c>
      <c r="G288" s="23"/>
      <c r="H288" s="23" t="s">
        <v>637</v>
      </c>
      <c r="I288" s="23" t="s">
        <v>638</v>
      </c>
      <c r="J288" s="23" t="s">
        <v>639</v>
      </c>
      <c r="K288" s="23"/>
    </row>
    <row r="289" spans="1:15" ht="45" customHeight="1" x14ac:dyDescent="0.15">
      <c r="A289" s="23"/>
      <c r="B289" s="29"/>
      <c r="C289" s="23"/>
      <c r="D289" s="5" t="s">
        <v>640</v>
      </c>
      <c r="E289" s="5" t="s">
        <v>641</v>
      </c>
      <c r="F289" s="5" t="s">
        <v>642</v>
      </c>
      <c r="G289" s="5" t="s">
        <v>643</v>
      </c>
      <c r="H289" s="23"/>
      <c r="I289" s="23"/>
      <c r="J289" s="5" t="s">
        <v>644</v>
      </c>
      <c r="K289" s="5" t="s">
        <v>645</v>
      </c>
    </row>
    <row r="290" spans="1:15" ht="20.100000000000001" customHeight="1" x14ac:dyDescent="0.15">
      <c r="A290" s="23" t="s">
        <v>268</v>
      </c>
      <c r="B290" s="23"/>
      <c r="C290" s="5" t="s">
        <v>375</v>
      </c>
      <c r="D290" s="5" t="s">
        <v>376</v>
      </c>
      <c r="E290" s="5" t="s">
        <v>377</v>
      </c>
      <c r="F290" s="5" t="s">
        <v>378</v>
      </c>
      <c r="G290" s="5" t="s">
        <v>415</v>
      </c>
      <c r="H290" s="5" t="s">
        <v>416</v>
      </c>
      <c r="I290" s="5" t="s">
        <v>417</v>
      </c>
      <c r="J290" s="5" t="s">
        <v>418</v>
      </c>
      <c r="K290" s="5" t="s">
        <v>513</v>
      </c>
    </row>
    <row r="291" spans="1:15" ht="20.100000000000001" customHeight="1" x14ac:dyDescent="0.15">
      <c r="A291" s="23" t="s">
        <v>52</v>
      </c>
      <c r="B291" s="23"/>
      <c r="C291" s="5" t="s">
        <v>52</v>
      </c>
      <c r="D291" s="5" t="s">
        <v>52</v>
      </c>
      <c r="E291" s="5" t="s">
        <v>52</v>
      </c>
      <c r="F291" s="5" t="s">
        <v>52</v>
      </c>
      <c r="G291" s="5" t="s">
        <v>52</v>
      </c>
      <c r="H291" s="5" t="s">
        <v>52</v>
      </c>
      <c r="I291" s="5" t="s">
        <v>52</v>
      </c>
      <c r="J291" s="5" t="s">
        <v>52</v>
      </c>
      <c r="K291" s="5" t="s">
        <v>52</v>
      </c>
    </row>
    <row r="292" spans="1:15" ht="9.9499999999999993" customHeight="1" x14ac:dyDescent="0.15"/>
    <row r="293" spans="1:15" ht="45" customHeight="1" x14ac:dyDescent="0.15">
      <c r="A293" s="28" t="s">
        <v>648</v>
      </c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</row>
    <row r="294" spans="1:15" ht="9.9499999999999993" customHeight="1" x14ac:dyDescent="0.15"/>
    <row r="295" spans="1:15" ht="45" customHeight="1" x14ac:dyDescent="0.15">
      <c r="A295" s="23" t="s">
        <v>32</v>
      </c>
      <c r="B295" s="23"/>
      <c r="C295" s="23" t="s">
        <v>33</v>
      </c>
      <c r="D295" s="23" t="s">
        <v>372</v>
      </c>
      <c r="E295" s="23"/>
      <c r="F295" s="23"/>
      <c r="G295" s="23"/>
      <c r="H295" s="23" t="s">
        <v>373</v>
      </c>
      <c r="I295" s="23"/>
      <c r="J295" s="23"/>
      <c r="K295" s="23"/>
      <c r="L295" s="23" t="s">
        <v>374</v>
      </c>
      <c r="M295" s="23"/>
      <c r="N295" s="23"/>
      <c r="O295" s="23"/>
    </row>
    <row r="296" spans="1:15" ht="45" customHeight="1" x14ac:dyDescent="0.15">
      <c r="A296" s="23"/>
      <c r="B296" s="29"/>
      <c r="C296" s="23"/>
      <c r="D296" s="5" t="s">
        <v>626</v>
      </c>
      <c r="E296" s="5" t="s">
        <v>511</v>
      </c>
      <c r="F296" s="5" t="s">
        <v>627</v>
      </c>
      <c r="G296" s="5" t="s">
        <v>512</v>
      </c>
      <c r="H296" s="5" t="s">
        <v>626</v>
      </c>
      <c r="I296" s="5" t="s">
        <v>511</v>
      </c>
      <c r="J296" s="5" t="s">
        <v>627</v>
      </c>
      <c r="K296" s="5" t="s">
        <v>512</v>
      </c>
      <c r="L296" s="5" t="s">
        <v>626</v>
      </c>
      <c r="M296" s="5" t="s">
        <v>511</v>
      </c>
      <c r="N296" s="5" t="s">
        <v>627</v>
      </c>
      <c r="O296" s="5" t="s">
        <v>512</v>
      </c>
    </row>
    <row r="297" spans="1:15" ht="20.100000000000001" customHeight="1" x14ac:dyDescent="0.15">
      <c r="A297" s="23" t="s">
        <v>268</v>
      </c>
      <c r="B297" s="23"/>
      <c r="C297" s="5" t="s">
        <v>375</v>
      </c>
      <c r="D297" s="5" t="s">
        <v>376</v>
      </c>
      <c r="E297" s="5" t="s">
        <v>377</v>
      </c>
      <c r="F297" s="5" t="s">
        <v>378</v>
      </c>
      <c r="G297" s="5" t="s">
        <v>415</v>
      </c>
      <c r="H297" s="5" t="s">
        <v>416</v>
      </c>
      <c r="I297" s="5" t="s">
        <v>417</v>
      </c>
      <c r="J297" s="5" t="s">
        <v>418</v>
      </c>
      <c r="K297" s="5" t="s">
        <v>513</v>
      </c>
      <c r="L297" s="5" t="s">
        <v>514</v>
      </c>
      <c r="M297" s="5" t="s">
        <v>596</v>
      </c>
      <c r="N297" s="5" t="s">
        <v>597</v>
      </c>
      <c r="O297" s="5" t="s">
        <v>606</v>
      </c>
    </row>
    <row r="298" spans="1:15" ht="20.100000000000001" customHeight="1" x14ac:dyDescent="0.15">
      <c r="A298" s="23" t="s">
        <v>52</v>
      </c>
      <c r="B298" s="23"/>
      <c r="C298" s="5" t="s">
        <v>52</v>
      </c>
      <c r="D298" s="5" t="s">
        <v>52</v>
      </c>
      <c r="E298" s="5" t="s">
        <v>52</v>
      </c>
      <c r="F298" s="5" t="s">
        <v>52</v>
      </c>
      <c r="G298" s="5" t="s">
        <v>52</v>
      </c>
      <c r="H298" s="5" t="s">
        <v>52</v>
      </c>
      <c r="I298" s="5" t="s">
        <v>52</v>
      </c>
      <c r="J298" s="5" t="s">
        <v>52</v>
      </c>
      <c r="K298" s="5" t="s">
        <v>52</v>
      </c>
      <c r="L298" s="5" t="s">
        <v>52</v>
      </c>
      <c r="M298" s="5" t="s">
        <v>52</v>
      </c>
      <c r="N298" s="5" t="s">
        <v>52</v>
      </c>
      <c r="O298" s="5" t="s">
        <v>52</v>
      </c>
    </row>
    <row r="299" spans="1:15" ht="9.9499999999999993" customHeight="1" x14ac:dyDescent="0.15"/>
    <row r="300" spans="1:15" ht="45" customHeight="1" x14ac:dyDescent="0.15">
      <c r="A300" s="28" t="s">
        <v>649</v>
      </c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</row>
    <row r="301" spans="1:15" ht="9.9499999999999993" customHeight="1" x14ac:dyDescent="0.15"/>
    <row r="302" spans="1:15" ht="45" customHeight="1" x14ac:dyDescent="0.15">
      <c r="A302" s="23" t="s">
        <v>32</v>
      </c>
      <c r="B302" s="23"/>
      <c r="C302" s="23" t="s">
        <v>33</v>
      </c>
      <c r="D302" s="23" t="s">
        <v>372</v>
      </c>
      <c r="E302" s="23"/>
      <c r="F302" s="23"/>
      <c r="G302" s="23"/>
      <c r="H302" s="23" t="s">
        <v>373</v>
      </c>
      <c r="I302" s="23"/>
      <c r="J302" s="23"/>
      <c r="K302" s="23"/>
      <c r="L302" s="23" t="s">
        <v>374</v>
      </c>
      <c r="M302" s="23"/>
      <c r="N302" s="23"/>
      <c r="O302" s="23"/>
    </row>
    <row r="303" spans="1:15" ht="45" customHeight="1" x14ac:dyDescent="0.15">
      <c r="A303" s="23"/>
      <c r="B303" s="29"/>
      <c r="C303" s="23"/>
      <c r="D303" s="5" t="s">
        <v>626</v>
      </c>
      <c r="E303" s="5" t="s">
        <v>511</v>
      </c>
      <c r="F303" s="5" t="s">
        <v>627</v>
      </c>
      <c r="G303" s="5" t="s">
        <v>512</v>
      </c>
      <c r="H303" s="5" t="s">
        <v>626</v>
      </c>
      <c r="I303" s="5" t="s">
        <v>511</v>
      </c>
      <c r="J303" s="5" t="s">
        <v>627</v>
      </c>
      <c r="K303" s="5" t="s">
        <v>512</v>
      </c>
      <c r="L303" s="5" t="s">
        <v>626</v>
      </c>
      <c r="M303" s="5" t="s">
        <v>511</v>
      </c>
      <c r="N303" s="5" t="s">
        <v>627</v>
      </c>
      <c r="O303" s="5" t="s">
        <v>512</v>
      </c>
    </row>
    <row r="304" spans="1:15" ht="20.100000000000001" customHeight="1" x14ac:dyDescent="0.15">
      <c r="A304" s="23" t="s">
        <v>268</v>
      </c>
      <c r="B304" s="23"/>
      <c r="C304" s="5" t="s">
        <v>375</v>
      </c>
      <c r="D304" s="5" t="s">
        <v>376</v>
      </c>
      <c r="E304" s="5" t="s">
        <v>377</v>
      </c>
      <c r="F304" s="5" t="s">
        <v>378</v>
      </c>
      <c r="G304" s="5" t="s">
        <v>415</v>
      </c>
      <c r="H304" s="5" t="s">
        <v>416</v>
      </c>
      <c r="I304" s="5" t="s">
        <v>417</v>
      </c>
      <c r="J304" s="5" t="s">
        <v>418</v>
      </c>
      <c r="K304" s="5" t="s">
        <v>513</v>
      </c>
      <c r="L304" s="5" t="s">
        <v>514</v>
      </c>
      <c r="M304" s="5" t="s">
        <v>596</v>
      </c>
      <c r="N304" s="5" t="s">
        <v>597</v>
      </c>
      <c r="O304" s="5" t="s">
        <v>606</v>
      </c>
    </row>
    <row r="305" spans="1:15" ht="20.100000000000001" customHeight="1" x14ac:dyDescent="0.15">
      <c r="A305" s="23" t="s">
        <v>52</v>
      </c>
      <c r="B305" s="23"/>
      <c r="C305" s="5" t="s">
        <v>52</v>
      </c>
      <c r="D305" s="5" t="s">
        <v>52</v>
      </c>
      <c r="E305" s="5" t="s">
        <v>52</v>
      </c>
      <c r="F305" s="5" t="s">
        <v>52</v>
      </c>
      <c r="G305" s="5" t="s">
        <v>52</v>
      </c>
      <c r="H305" s="5" t="s">
        <v>52</v>
      </c>
      <c r="I305" s="5" t="s">
        <v>52</v>
      </c>
      <c r="J305" s="5" t="s">
        <v>52</v>
      </c>
      <c r="K305" s="5" t="s">
        <v>52</v>
      </c>
      <c r="L305" s="5" t="s">
        <v>52</v>
      </c>
      <c r="M305" s="5" t="s">
        <v>52</v>
      </c>
      <c r="N305" s="5" t="s">
        <v>52</v>
      </c>
      <c r="O305" s="5" t="s">
        <v>52</v>
      </c>
    </row>
    <row r="306" spans="1:15" ht="9.9499999999999993" customHeight="1" x14ac:dyDescent="0.15"/>
    <row r="307" spans="1:15" ht="45" customHeight="1" x14ac:dyDescent="0.15">
      <c r="A307" s="28" t="s">
        <v>650</v>
      </c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</row>
    <row r="308" spans="1:15" ht="9.9499999999999993" customHeight="1" x14ac:dyDescent="0.15"/>
    <row r="309" spans="1:15" ht="45" customHeight="1" x14ac:dyDescent="0.15">
      <c r="A309" s="23" t="s">
        <v>32</v>
      </c>
      <c r="B309" s="23"/>
      <c r="C309" s="23" t="s">
        <v>33</v>
      </c>
      <c r="D309" s="23" t="s">
        <v>372</v>
      </c>
      <c r="E309" s="23"/>
      <c r="F309" s="23"/>
      <c r="G309" s="23"/>
      <c r="H309" s="23" t="s">
        <v>373</v>
      </c>
      <c r="I309" s="23"/>
      <c r="J309" s="23"/>
      <c r="K309" s="23"/>
      <c r="L309" s="23" t="s">
        <v>374</v>
      </c>
      <c r="M309" s="23"/>
      <c r="N309" s="23"/>
      <c r="O309" s="23"/>
    </row>
    <row r="310" spans="1:15" ht="45" customHeight="1" x14ac:dyDescent="0.15">
      <c r="A310" s="23"/>
      <c r="B310" s="29"/>
      <c r="C310" s="23"/>
      <c r="D310" s="5" t="s">
        <v>626</v>
      </c>
      <c r="E310" s="5" t="s">
        <v>511</v>
      </c>
      <c r="F310" s="5" t="s">
        <v>627</v>
      </c>
      <c r="G310" s="5" t="s">
        <v>512</v>
      </c>
      <c r="H310" s="5" t="s">
        <v>626</v>
      </c>
      <c r="I310" s="5" t="s">
        <v>511</v>
      </c>
      <c r="J310" s="5" t="s">
        <v>627</v>
      </c>
      <c r="K310" s="5" t="s">
        <v>512</v>
      </c>
      <c r="L310" s="5" t="s">
        <v>626</v>
      </c>
      <c r="M310" s="5" t="s">
        <v>511</v>
      </c>
      <c r="N310" s="5" t="s">
        <v>627</v>
      </c>
      <c r="O310" s="5" t="s">
        <v>512</v>
      </c>
    </row>
    <row r="311" spans="1:15" ht="20.100000000000001" customHeight="1" x14ac:dyDescent="0.15">
      <c r="A311" s="23" t="s">
        <v>268</v>
      </c>
      <c r="B311" s="23"/>
      <c r="C311" s="5" t="s">
        <v>375</v>
      </c>
      <c r="D311" s="5" t="s">
        <v>376</v>
      </c>
      <c r="E311" s="5" t="s">
        <v>377</v>
      </c>
      <c r="F311" s="5" t="s">
        <v>378</v>
      </c>
      <c r="G311" s="5" t="s">
        <v>415</v>
      </c>
      <c r="H311" s="5" t="s">
        <v>416</v>
      </c>
      <c r="I311" s="5" t="s">
        <v>417</v>
      </c>
      <c r="J311" s="5" t="s">
        <v>418</v>
      </c>
      <c r="K311" s="5" t="s">
        <v>513</v>
      </c>
      <c r="L311" s="5" t="s">
        <v>514</v>
      </c>
      <c r="M311" s="5" t="s">
        <v>596</v>
      </c>
      <c r="N311" s="5" t="s">
        <v>597</v>
      </c>
      <c r="O311" s="5" t="s">
        <v>606</v>
      </c>
    </row>
    <row r="312" spans="1:15" ht="20.100000000000001" customHeight="1" x14ac:dyDescent="0.15">
      <c r="A312" s="23" t="s">
        <v>52</v>
      </c>
      <c r="B312" s="23"/>
      <c r="C312" s="5" t="s">
        <v>52</v>
      </c>
      <c r="D312" s="5" t="s">
        <v>52</v>
      </c>
      <c r="E312" s="5" t="s">
        <v>52</v>
      </c>
      <c r="F312" s="5" t="s">
        <v>52</v>
      </c>
      <c r="G312" s="5" t="s">
        <v>52</v>
      </c>
      <c r="H312" s="5" t="s">
        <v>52</v>
      </c>
      <c r="I312" s="5" t="s">
        <v>52</v>
      </c>
      <c r="J312" s="5" t="s">
        <v>52</v>
      </c>
      <c r="K312" s="5" t="s">
        <v>52</v>
      </c>
      <c r="L312" s="5" t="s">
        <v>52</v>
      </c>
      <c r="M312" s="5" t="s">
        <v>52</v>
      </c>
      <c r="N312" s="5" t="s">
        <v>52</v>
      </c>
      <c r="O312" s="5" t="s">
        <v>52</v>
      </c>
    </row>
    <row r="313" spans="1:15" ht="9.9499999999999993" customHeight="1" x14ac:dyDescent="0.15"/>
    <row r="314" spans="1:15" ht="45" customHeight="1" x14ac:dyDescent="0.15">
      <c r="A314" s="28" t="s">
        <v>651</v>
      </c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</row>
    <row r="315" spans="1:15" ht="9.9499999999999993" customHeight="1" x14ac:dyDescent="0.15"/>
    <row r="316" spans="1:15" ht="45" customHeight="1" x14ac:dyDescent="0.15">
      <c r="A316" s="23" t="s">
        <v>32</v>
      </c>
      <c r="B316" s="23"/>
      <c r="C316" s="23" t="s">
        <v>33</v>
      </c>
      <c r="D316" s="23" t="s">
        <v>372</v>
      </c>
      <c r="E316" s="23"/>
      <c r="F316" s="23"/>
      <c r="G316" s="23"/>
      <c r="H316" s="23" t="s">
        <v>373</v>
      </c>
      <c r="I316" s="23"/>
      <c r="J316" s="23"/>
      <c r="K316" s="23"/>
      <c r="L316" s="23" t="s">
        <v>374</v>
      </c>
      <c r="M316" s="23"/>
      <c r="N316" s="23"/>
      <c r="O316" s="23"/>
    </row>
    <row r="317" spans="1:15" ht="45" customHeight="1" x14ac:dyDescent="0.15">
      <c r="A317" s="23"/>
      <c r="B317" s="29"/>
      <c r="C317" s="23"/>
      <c r="D317" s="5" t="s">
        <v>626</v>
      </c>
      <c r="E317" s="5" t="s">
        <v>511</v>
      </c>
      <c r="F317" s="5" t="s">
        <v>627</v>
      </c>
      <c r="G317" s="5" t="s">
        <v>512</v>
      </c>
      <c r="H317" s="5" t="s">
        <v>626</v>
      </c>
      <c r="I317" s="5" t="s">
        <v>511</v>
      </c>
      <c r="J317" s="5" t="s">
        <v>627</v>
      </c>
      <c r="K317" s="5" t="s">
        <v>512</v>
      </c>
      <c r="L317" s="5" t="s">
        <v>626</v>
      </c>
      <c r="M317" s="5" t="s">
        <v>511</v>
      </c>
      <c r="N317" s="5" t="s">
        <v>627</v>
      </c>
      <c r="O317" s="5" t="s">
        <v>512</v>
      </c>
    </row>
    <row r="318" spans="1:15" ht="20.100000000000001" customHeight="1" x14ac:dyDescent="0.15">
      <c r="A318" s="23" t="s">
        <v>268</v>
      </c>
      <c r="B318" s="23"/>
      <c r="C318" s="5" t="s">
        <v>375</v>
      </c>
      <c r="D318" s="5" t="s">
        <v>376</v>
      </c>
      <c r="E318" s="5" t="s">
        <v>377</v>
      </c>
      <c r="F318" s="5" t="s">
        <v>378</v>
      </c>
      <c r="G318" s="5" t="s">
        <v>415</v>
      </c>
      <c r="H318" s="5" t="s">
        <v>416</v>
      </c>
      <c r="I318" s="5" t="s">
        <v>417</v>
      </c>
      <c r="J318" s="5" t="s">
        <v>418</v>
      </c>
      <c r="K318" s="5" t="s">
        <v>513</v>
      </c>
      <c r="L318" s="5" t="s">
        <v>514</v>
      </c>
      <c r="M318" s="5" t="s">
        <v>596</v>
      </c>
      <c r="N318" s="5" t="s">
        <v>597</v>
      </c>
      <c r="O318" s="5" t="s">
        <v>606</v>
      </c>
    </row>
    <row r="319" spans="1:15" ht="60" customHeight="1" x14ac:dyDescent="0.15">
      <c r="A319" s="24" t="s">
        <v>652</v>
      </c>
      <c r="B319" s="24"/>
      <c r="C319" s="5" t="s">
        <v>41</v>
      </c>
      <c r="D319" s="8">
        <v>11</v>
      </c>
      <c r="E319" s="8">
        <v>1</v>
      </c>
      <c r="F319" s="8">
        <v>300</v>
      </c>
      <c r="G319" s="8">
        <v>3300</v>
      </c>
      <c r="H319" s="8">
        <v>11</v>
      </c>
      <c r="I319" s="8">
        <v>1</v>
      </c>
      <c r="J319" s="8">
        <v>300</v>
      </c>
      <c r="K319" s="8">
        <v>3300</v>
      </c>
      <c r="L319" s="8">
        <v>11</v>
      </c>
      <c r="M319" s="8">
        <v>1</v>
      </c>
      <c r="N319" s="8">
        <v>300</v>
      </c>
      <c r="O319" s="8">
        <v>3300</v>
      </c>
    </row>
    <row r="320" spans="1:15" ht="60" customHeight="1" x14ac:dyDescent="0.15">
      <c r="A320" s="24" t="s">
        <v>653</v>
      </c>
      <c r="B320" s="24"/>
      <c r="C320" s="5" t="s">
        <v>44</v>
      </c>
      <c r="D320" s="8">
        <v>7</v>
      </c>
      <c r="E320" s="8">
        <v>1</v>
      </c>
      <c r="F320" s="8">
        <v>3100</v>
      </c>
      <c r="G320" s="8">
        <v>21700</v>
      </c>
      <c r="H320" s="8">
        <v>7</v>
      </c>
      <c r="I320" s="8">
        <v>1</v>
      </c>
      <c r="J320" s="8">
        <v>3100</v>
      </c>
      <c r="K320" s="8">
        <v>21700</v>
      </c>
      <c r="L320" s="8">
        <v>7</v>
      </c>
      <c r="M320" s="8">
        <v>1</v>
      </c>
      <c r="N320" s="8">
        <v>3100</v>
      </c>
      <c r="O320" s="8">
        <v>21700</v>
      </c>
    </row>
    <row r="321" spans="1:15" ht="9.9499999999999993" customHeight="1" x14ac:dyDescent="0.15"/>
    <row r="322" spans="1:15" ht="45" customHeight="1" x14ac:dyDescent="0.15">
      <c r="A322" s="28" t="s">
        <v>654</v>
      </c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</row>
    <row r="323" spans="1:15" ht="9.9499999999999993" customHeight="1" x14ac:dyDescent="0.15"/>
    <row r="324" spans="1:15" ht="45" customHeight="1" x14ac:dyDescent="0.15">
      <c r="A324" s="23" t="s">
        <v>32</v>
      </c>
      <c r="B324" s="23"/>
      <c r="C324" s="23" t="s">
        <v>521</v>
      </c>
      <c r="D324" s="23" t="s">
        <v>33</v>
      </c>
      <c r="E324" s="23" t="s">
        <v>36</v>
      </c>
      <c r="F324" s="23"/>
      <c r="G324" s="23"/>
    </row>
    <row r="325" spans="1:15" ht="45" customHeight="1" x14ac:dyDescent="0.15">
      <c r="A325" s="23"/>
      <c r="B325" s="29"/>
      <c r="C325" s="23"/>
      <c r="D325" s="23"/>
      <c r="E325" s="5" t="s">
        <v>372</v>
      </c>
      <c r="F325" s="5" t="s">
        <v>373</v>
      </c>
      <c r="G325" s="5" t="s">
        <v>374</v>
      </c>
    </row>
    <row r="326" spans="1:15" ht="20.100000000000001" customHeight="1" x14ac:dyDescent="0.15">
      <c r="A326" s="23" t="s">
        <v>268</v>
      </c>
      <c r="B326" s="23"/>
      <c r="C326" s="5" t="s">
        <v>375</v>
      </c>
      <c r="D326" s="5" t="s">
        <v>376</v>
      </c>
      <c r="E326" s="5" t="s">
        <v>377</v>
      </c>
      <c r="F326" s="5" t="s">
        <v>378</v>
      </c>
      <c r="G326" s="5" t="s">
        <v>415</v>
      </c>
    </row>
    <row r="327" spans="1:15" ht="20.100000000000001" customHeight="1" x14ac:dyDescent="0.15">
      <c r="A327" s="24" t="s">
        <v>655</v>
      </c>
      <c r="B327" s="24"/>
      <c r="C327" s="5" t="s">
        <v>656</v>
      </c>
      <c r="D327" s="5" t="s">
        <v>41</v>
      </c>
      <c r="E327" s="8">
        <v>3300</v>
      </c>
      <c r="F327" s="8">
        <v>3300</v>
      </c>
      <c r="G327" s="8">
        <v>3300</v>
      </c>
    </row>
    <row r="328" spans="1:15" ht="20.100000000000001" customHeight="1" x14ac:dyDescent="0.15">
      <c r="A328" s="24" t="s">
        <v>657</v>
      </c>
      <c r="B328" s="24"/>
      <c r="C328" s="5" t="s">
        <v>658</v>
      </c>
      <c r="D328" s="5" t="s">
        <v>44</v>
      </c>
      <c r="E328" s="8">
        <v>21700</v>
      </c>
      <c r="F328" s="8">
        <v>21700</v>
      </c>
      <c r="G328" s="8">
        <v>21700</v>
      </c>
    </row>
    <row r="329" spans="1:15" ht="9.9499999999999993" customHeight="1" x14ac:dyDescent="0.15"/>
    <row r="330" spans="1:15" ht="45" customHeight="1" x14ac:dyDescent="0.15">
      <c r="A330" s="28" t="s">
        <v>526</v>
      </c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</row>
    <row r="331" spans="1:15" ht="9.9499999999999993" customHeight="1" x14ac:dyDescent="0.15"/>
    <row r="332" spans="1:15" ht="45" customHeight="1" x14ac:dyDescent="0.15">
      <c r="A332" s="23" t="s">
        <v>32</v>
      </c>
      <c r="B332" s="23"/>
      <c r="C332" s="23" t="s">
        <v>33</v>
      </c>
      <c r="D332" s="23" t="s">
        <v>36</v>
      </c>
      <c r="E332" s="23"/>
      <c r="F332" s="23"/>
    </row>
    <row r="333" spans="1:15" ht="45" customHeight="1" x14ac:dyDescent="0.15">
      <c r="A333" s="23"/>
      <c r="B333" s="29"/>
      <c r="C333" s="23"/>
      <c r="D333" s="5" t="s">
        <v>372</v>
      </c>
      <c r="E333" s="5" t="s">
        <v>373</v>
      </c>
      <c r="F333" s="5" t="s">
        <v>374</v>
      </c>
    </row>
    <row r="334" spans="1:15" ht="20.100000000000001" customHeight="1" x14ac:dyDescent="0.15">
      <c r="A334" s="23" t="s">
        <v>268</v>
      </c>
      <c r="B334" s="23"/>
      <c r="C334" s="5" t="s">
        <v>375</v>
      </c>
      <c r="D334" s="5" t="s">
        <v>376</v>
      </c>
      <c r="E334" s="5" t="s">
        <v>377</v>
      </c>
      <c r="F334" s="5" t="s">
        <v>378</v>
      </c>
    </row>
    <row r="335" spans="1:15" ht="20.100000000000001" customHeight="1" x14ac:dyDescent="0.15">
      <c r="A335" s="24" t="s">
        <v>529</v>
      </c>
      <c r="B335" s="24"/>
      <c r="C335" s="5" t="s">
        <v>41</v>
      </c>
      <c r="D335" s="8">
        <v>25000</v>
      </c>
      <c r="E335" s="8">
        <v>25000</v>
      </c>
      <c r="F335" s="8">
        <v>25000</v>
      </c>
    </row>
  </sheetData>
  <sheetProtection password="8610" sheet="1" objects="1" scenarios="1"/>
  <mergeCells count="379">
    <mergeCell ref="A334:B334"/>
    <mergeCell ref="A335:B335"/>
    <mergeCell ref="A326:B326"/>
    <mergeCell ref="A327:B327"/>
    <mergeCell ref="A328:B328"/>
    <mergeCell ref="A330:O330"/>
    <mergeCell ref="A332:B333"/>
    <mergeCell ref="C332:C333"/>
    <mergeCell ref="D332:F332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659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359</v>
      </c>
    </row>
    <row r="4" spans="1:12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361</v>
      </c>
      <c r="L5" s="5" t="s">
        <v>362</v>
      </c>
    </row>
    <row r="6" spans="1:12" ht="30" customHeight="1" x14ac:dyDescent="0.15">
      <c r="K6" s="12" t="s">
        <v>363</v>
      </c>
      <c r="L6" s="5" t="s">
        <v>364</v>
      </c>
    </row>
    <row r="7" spans="1:12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366</v>
      </c>
      <c r="L7" s="5" t="s">
        <v>367</v>
      </c>
    </row>
    <row r="8" spans="1:12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660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2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2" ht="99.95" customHeight="1" x14ac:dyDescent="0.15">
      <c r="A18" s="24" t="s">
        <v>661</v>
      </c>
      <c r="B18" s="24"/>
      <c r="C18" s="5" t="s">
        <v>384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662</v>
      </c>
      <c r="B21" s="24"/>
      <c r="C21" s="5" t="s">
        <v>390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663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509</v>
      </c>
      <c r="B25" s="23"/>
      <c r="C25" s="23" t="s">
        <v>33</v>
      </c>
      <c r="D25" s="23" t="s">
        <v>372</v>
      </c>
      <c r="E25" s="23"/>
      <c r="F25" s="23"/>
      <c r="G25" s="23" t="s">
        <v>664</v>
      </c>
      <c r="H25" s="23"/>
      <c r="I25" s="23"/>
      <c r="J25" s="23" t="s">
        <v>665</v>
      </c>
      <c r="K25" s="23"/>
      <c r="L25" s="23"/>
    </row>
    <row r="26" spans="1:12" ht="45" customHeight="1" x14ac:dyDescent="0.15">
      <c r="A26" s="23"/>
      <c r="B26" s="29"/>
      <c r="C26" s="23"/>
      <c r="D26" s="5" t="s">
        <v>510</v>
      </c>
      <c r="E26" s="5" t="s">
        <v>511</v>
      </c>
      <c r="F26" s="5" t="s">
        <v>666</v>
      </c>
      <c r="G26" s="5" t="s">
        <v>510</v>
      </c>
      <c r="H26" s="5" t="s">
        <v>511</v>
      </c>
      <c r="I26" s="5" t="s">
        <v>666</v>
      </c>
      <c r="J26" s="5" t="s">
        <v>510</v>
      </c>
      <c r="K26" s="5" t="s">
        <v>511</v>
      </c>
      <c r="L26" s="5" t="s">
        <v>666</v>
      </c>
    </row>
    <row r="27" spans="1:12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415</v>
      </c>
      <c r="H27" s="5" t="s">
        <v>416</v>
      </c>
      <c r="I27" s="5" t="s">
        <v>417</v>
      </c>
      <c r="J27" s="5" t="s">
        <v>418</v>
      </c>
      <c r="K27" s="5" t="s">
        <v>513</v>
      </c>
      <c r="L27" s="5" t="s">
        <v>514</v>
      </c>
    </row>
    <row r="28" spans="1:12" ht="20.100000000000001" customHeight="1" x14ac:dyDescent="0.15">
      <c r="A28" s="23" t="s">
        <v>52</v>
      </c>
      <c r="B28" s="23"/>
      <c r="C28" s="5" t="s">
        <v>52</v>
      </c>
      <c r="D28" s="5" t="s">
        <v>52</v>
      </c>
      <c r="E28" s="5" t="s">
        <v>52</v>
      </c>
      <c r="F28" s="5" t="s">
        <v>52</v>
      </c>
      <c r="G28" s="5" t="s">
        <v>52</v>
      </c>
      <c r="H28" s="5" t="s">
        <v>52</v>
      </c>
      <c r="I28" s="5" t="s">
        <v>52</v>
      </c>
      <c r="J28" s="5" t="s">
        <v>52</v>
      </c>
      <c r="K28" s="5" t="s">
        <v>52</v>
      </c>
      <c r="L28" s="5" t="s">
        <v>52</v>
      </c>
    </row>
    <row r="29" spans="1:12" ht="9.9499999999999993" customHeight="1" x14ac:dyDescent="0.15"/>
    <row r="30" spans="1:12" ht="45" customHeight="1" x14ac:dyDescent="0.15">
      <c r="A30" s="28" t="s">
        <v>654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9.9499999999999993" customHeight="1" x14ac:dyDescent="0.15"/>
    <row r="32" spans="1:12" ht="45" customHeight="1" x14ac:dyDescent="0.15">
      <c r="A32" s="23" t="s">
        <v>32</v>
      </c>
      <c r="B32" s="23"/>
      <c r="C32" s="23" t="s">
        <v>521</v>
      </c>
      <c r="D32" s="23" t="s">
        <v>33</v>
      </c>
      <c r="E32" s="23" t="s">
        <v>36</v>
      </c>
      <c r="F32" s="23"/>
      <c r="G32" s="23"/>
    </row>
    <row r="33" spans="1:12" ht="45" customHeight="1" x14ac:dyDescent="0.15">
      <c r="A33" s="23"/>
      <c r="B33" s="29"/>
      <c r="C33" s="23"/>
      <c r="D33" s="23"/>
      <c r="E33" s="5" t="s">
        <v>372</v>
      </c>
      <c r="F33" s="5" t="s">
        <v>373</v>
      </c>
      <c r="G33" s="5" t="s">
        <v>374</v>
      </c>
    </row>
    <row r="34" spans="1:12" ht="20.100000000000001" customHeight="1" x14ac:dyDescent="0.15">
      <c r="A34" s="23" t="s">
        <v>268</v>
      </c>
      <c r="B34" s="23"/>
      <c r="C34" s="5" t="s">
        <v>375</v>
      </c>
      <c r="D34" s="5" t="s">
        <v>376</v>
      </c>
      <c r="E34" s="5" t="s">
        <v>377</v>
      </c>
      <c r="F34" s="5" t="s">
        <v>378</v>
      </c>
      <c r="G34" s="5" t="s">
        <v>415</v>
      </c>
    </row>
    <row r="35" spans="1:12" ht="20.100000000000001" customHeight="1" x14ac:dyDescent="0.15">
      <c r="A35" s="23" t="s">
        <v>52</v>
      </c>
      <c r="B35" s="23"/>
      <c r="C35" s="5" t="s">
        <v>52</v>
      </c>
      <c r="D35" s="5" t="s">
        <v>52</v>
      </c>
      <c r="E35" s="5" t="s">
        <v>52</v>
      </c>
      <c r="F35" s="5" t="s">
        <v>52</v>
      </c>
      <c r="G35" s="5" t="s">
        <v>52</v>
      </c>
    </row>
    <row r="36" spans="1:12" ht="9.9499999999999993" customHeight="1" x14ac:dyDescent="0.15"/>
    <row r="37" spans="1:12" ht="45" customHeight="1" x14ac:dyDescent="0.15">
      <c r="A37" s="28" t="s">
        <v>526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3" t="s">
        <v>32</v>
      </c>
      <c r="B39" s="23"/>
      <c r="C39" s="23" t="s">
        <v>33</v>
      </c>
      <c r="D39" s="23" t="s">
        <v>36</v>
      </c>
      <c r="E39" s="23"/>
      <c r="F39" s="23"/>
    </row>
    <row r="40" spans="1:12" ht="45" customHeight="1" x14ac:dyDescent="0.15">
      <c r="A40" s="23"/>
      <c r="B40" s="29"/>
      <c r="C40" s="23"/>
      <c r="D40" s="5" t="s">
        <v>372</v>
      </c>
      <c r="E40" s="5" t="s">
        <v>373</v>
      </c>
      <c r="F40" s="5" t="s">
        <v>374</v>
      </c>
    </row>
    <row r="41" spans="1:12" ht="20.100000000000001" customHeight="1" x14ac:dyDescent="0.15">
      <c r="A41" s="23" t="s">
        <v>268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</row>
    <row r="42" spans="1:12" ht="20.100000000000001" customHeight="1" x14ac:dyDescent="0.15">
      <c r="A42" s="23" t="s">
        <v>52</v>
      </c>
      <c r="B42" s="23"/>
      <c r="C42" s="5" t="s">
        <v>52</v>
      </c>
      <c r="D42" s="5" t="s">
        <v>52</v>
      </c>
      <c r="E42" s="5" t="s">
        <v>52</v>
      </c>
      <c r="F42" s="5" t="s">
        <v>52</v>
      </c>
    </row>
  </sheetData>
  <sheetProtection password="8610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workbookViewId="0"/>
  </sheetViews>
  <sheetFormatPr defaultRowHeight="10.5" x14ac:dyDescent="0.15"/>
  <cols>
    <col min="1" max="2" width="22.85546875" customWidth="1"/>
    <col min="3" max="9" width="17.140625" customWidth="1"/>
  </cols>
  <sheetData>
    <row r="1" spans="1:9" ht="9.9499999999999993" customHeight="1" x14ac:dyDescent="0.15"/>
    <row r="2" spans="1:9" ht="45" customHeight="1" x14ac:dyDescent="0.15">
      <c r="A2" s="16" t="s">
        <v>667</v>
      </c>
      <c r="B2" s="16"/>
      <c r="C2" s="16"/>
      <c r="D2" s="16"/>
      <c r="E2" s="16"/>
      <c r="F2" s="16"/>
      <c r="G2" s="16"/>
      <c r="H2" s="16"/>
      <c r="I2" s="16"/>
    </row>
    <row r="3" spans="1:9" ht="30" customHeight="1" x14ac:dyDescent="0.15">
      <c r="I3" s="5" t="s">
        <v>359</v>
      </c>
    </row>
    <row r="4" spans="1:9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12" t="s">
        <v>19</v>
      </c>
      <c r="I4" s="5" t="s">
        <v>20</v>
      </c>
    </row>
    <row r="5" spans="1:9" ht="30" customHeight="1" x14ac:dyDescent="0.15">
      <c r="H5" s="12" t="s">
        <v>361</v>
      </c>
      <c r="I5" s="5" t="s">
        <v>362</v>
      </c>
    </row>
    <row r="6" spans="1:9" ht="30" customHeight="1" x14ac:dyDescent="0.15">
      <c r="H6" s="12" t="s">
        <v>363</v>
      </c>
      <c r="I6" s="5" t="s">
        <v>364</v>
      </c>
    </row>
    <row r="7" spans="1:9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12" t="s">
        <v>366</v>
      </c>
      <c r="I7" s="5" t="s">
        <v>367</v>
      </c>
    </row>
    <row r="8" spans="1:9" ht="30" customHeight="1" x14ac:dyDescent="0.15">
      <c r="A8" s="3" t="s">
        <v>368</v>
      </c>
      <c r="B8" s="27"/>
      <c r="C8" s="27"/>
      <c r="D8" s="27"/>
      <c r="E8" s="27"/>
      <c r="F8" s="27"/>
      <c r="G8" s="27"/>
      <c r="H8" s="12"/>
      <c r="I8" s="5"/>
    </row>
    <row r="9" spans="1:9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12" t="s">
        <v>29</v>
      </c>
      <c r="I9" s="5" t="s">
        <v>30</v>
      </c>
    </row>
    <row r="10" spans="1:9" ht="9.9499999999999993" customHeight="1" x14ac:dyDescent="0.15"/>
    <row r="11" spans="1:9" ht="45" customHeight="1" x14ac:dyDescent="0.15">
      <c r="A11" s="28" t="s">
        <v>668</v>
      </c>
      <c r="B11" s="28"/>
      <c r="C11" s="28"/>
      <c r="D11" s="28"/>
      <c r="E11" s="28"/>
      <c r="F11" s="28"/>
      <c r="G11" s="28"/>
      <c r="H11" s="28"/>
      <c r="I11" s="28"/>
    </row>
    <row r="12" spans="1:9" ht="9.9499999999999993" customHeight="1" x14ac:dyDescent="0.15"/>
    <row r="13" spans="1:9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9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9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9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9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9" ht="39.950000000000003" customHeight="1" x14ac:dyDescent="0.15">
      <c r="A18" s="24" t="s">
        <v>669</v>
      </c>
      <c r="B18" s="24"/>
      <c r="C18" s="5" t="s">
        <v>384</v>
      </c>
      <c r="D18" s="8">
        <v>5279149.7699999996</v>
      </c>
      <c r="E18" s="8">
        <v>5022578.7</v>
      </c>
      <c r="F18" s="8">
        <v>5022578.7</v>
      </c>
    </row>
    <row r="19" spans="1:9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9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9" ht="50.1" customHeight="1" x14ac:dyDescent="0.15">
      <c r="A21" s="24" t="s">
        <v>670</v>
      </c>
      <c r="B21" s="24"/>
      <c r="C21" s="5" t="s">
        <v>390</v>
      </c>
      <c r="D21" s="8">
        <f>D16-D17+D18-D19-D20</f>
        <v>5279149.7699999996</v>
      </c>
      <c r="E21" s="8">
        <f>E16-E17+E18-E19-E20</f>
        <v>5022578.7</v>
      </c>
      <c r="F21" s="8">
        <f>F16-F17+F18-F19-F20</f>
        <v>5022578.7</v>
      </c>
    </row>
    <row r="22" spans="1:9" ht="9.9499999999999993" customHeight="1" x14ac:dyDescent="0.15"/>
    <row r="23" spans="1:9" ht="45" customHeight="1" x14ac:dyDescent="0.15">
      <c r="A23" s="28" t="s">
        <v>671</v>
      </c>
      <c r="B23" s="28"/>
      <c r="C23" s="28"/>
      <c r="D23" s="28"/>
      <c r="E23" s="28"/>
      <c r="F23" s="28"/>
      <c r="G23" s="28"/>
      <c r="H23" s="28"/>
      <c r="I23" s="28"/>
    </row>
    <row r="24" spans="1:9" ht="9.9499999999999993" customHeight="1" x14ac:dyDescent="0.15"/>
    <row r="25" spans="1:9" ht="45" customHeight="1" x14ac:dyDescent="0.15">
      <c r="A25" s="23" t="s">
        <v>32</v>
      </c>
      <c r="B25" s="23"/>
      <c r="C25" s="23" t="s">
        <v>33</v>
      </c>
      <c r="D25" s="23" t="s">
        <v>672</v>
      </c>
      <c r="E25" s="23"/>
      <c r="F25" s="23"/>
      <c r="G25" s="23" t="s">
        <v>673</v>
      </c>
      <c r="H25" s="23"/>
      <c r="I25" s="23"/>
    </row>
    <row r="26" spans="1:9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  <c r="G26" s="5" t="s">
        <v>372</v>
      </c>
      <c r="H26" s="5" t="s">
        <v>373</v>
      </c>
      <c r="I26" s="5" t="s">
        <v>374</v>
      </c>
    </row>
    <row r="27" spans="1:9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415</v>
      </c>
      <c r="H27" s="5" t="s">
        <v>416</v>
      </c>
      <c r="I27" s="5" t="s">
        <v>417</v>
      </c>
    </row>
    <row r="28" spans="1:9" ht="80.099999999999994" customHeight="1" x14ac:dyDescent="0.15">
      <c r="A28" s="24" t="s">
        <v>674</v>
      </c>
      <c r="B28" s="24"/>
      <c r="C28" s="5" t="s">
        <v>675</v>
      </c>
      <c r="D28" s="8">
        <v>17480628.370000001</v>
      </c>
      <c r="E28" s="8">
        <v>16631055.34</v>
      </c>
      <c r="F28" s="8">
        <v>16631055.34</v>
      </c>
      <c r="G28" s="8">
        <v>3845738.24</v>
      </c>
      <c r="H28" s="8">
        <v>3658832.17</v>
      </c>
      <c r="I28" s="8">
        <v>3658832.17</v>
      </c>
    </row>
    <row r="29" spans="1:9" ht="80.099999999999994" customHeight="1" x14ac:dyDescent="0.15">
      <c r="A29" s="24" t="s">
        <v>676</v>
      </c>
      <c r="B29" s="24"/>
      <c r="C29" s="5" t="s">
        <v>677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99.95" customHeight="1" x14ac:dyDescent="0.15">
      <c r="A30" s="24" t="s">
        <v>678</v>
      </c>
      <c r="B30" s="24"/>
      <c r="C30" s="5" t="s">
        <v>679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99.95" customHeight="1" x14ac:dyDescent="0.15">
      <c r="A31" s="24" t="s">
        <v>680</v>
      </c>
      <c r="B31" s="24"/>
      <c r="C31" s="5" t="s">
        <v>681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99.95" customHeight="1" x14ac:dyDescent="0.15">
      <c r="A32" s="24" t="s">
        <v>682</v>
      </c>
      <c r="B32" s="24"/>
      <c r="C32" s="5" t="s">
        <v>683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9" ht="99.95" customHeight="1" x14ac:dyDescent="0.15">
      <c r="A33" s="24" t="s">
        <v>684</v>
      </c>
      <c r="B33" s="24"/>
      <c r="C33" s="5" t="s">
        <v>685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80.099999999999994" customHeight="1" x14ac:dyDescent="0.15">
      <c r="A34" s="24" t="s">
        <v>686</v>
      </c>
      <c r="B34" s="24"/>
      <c r="C34" s="5" t="s">
        <v>687</v>
      </c>
      <c r="D34" s="8">
        <v>17480628.370000001</v>
      </c>
      <c r="E34" s="8">
        <v>16631055.34</v>
      </c>
      <c r="F34" s="8">
        <v>16631055.34</v>
      </c>
      <c r="G34" s="8">
        <v>506938.22</v>
      </c>
      <c r="H34" s="8">
        <v>482300.6</v>
      </c>
      <c r="I34" s="8">
        <v>482300.6</v>
      </c>
    </row>
    <row r="35" spans="1:9" ht="60" customHeight="1" x14ac:dyDescent="0.15">
      <c r="A35" s="24" t="s">
        <v>688</v>
      </c>
      <c r="B35" s="24"/>
      <c r="C35" s="5" t="s">
        <v>689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60" customHeight="1" x14ac:dyDescent="0.15">
      <c r="A36" s="24" t="s">
        <v>690</v>
      </c>
      <c r="B36" s="24"/>
      <c r="C36" s="5" t="s">
        <v>691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</row>
    <row r="37" spans="1:9" ht="60" customHeight="1" x14ac:dyDescent="0.15">
      <c r="A37" s="24" t="s">
        <v>692</v>
      </c>
      <c r="B37" s="24"/>
      <c r="C37" s="5" t="s">
        <v>693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</row>
    <row r="38" spans="1:9" ht="99.95" customHeight="1" x14ac:dyDescent="0.15">
      <c r="A38" s="24" t="s">
        <v>694</v>
      </c>
      <c r="B38" s="24"/>
      <c r="C38" s="5" t="s">
        <v>695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</row>
    <row r="39" spans="1:9" ht="60" customHeight="1" x14ac:dyDescent="0.15">
      <c r="A39" s="24" t="s">
        <v>696</v>
      </c>
      <c r="B39" s="24"/>
      <c r="C39" s="5" t="s">
        <v>697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 ht="39.950000000000003" customHeight="1" x14ac:dyDescent="0.15">
      <c r="A40" s="24" t="s">
        <v>698</v>
      </c>
      <c r="B40" s="24"/>
      <c r="C40" s="5" t="s">
        <v>699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 ht="60" customHeight="1" x14ac:dyDescent="0.15">
      <c r="A41" s="24" t="s">
        <v>700</v>
      </c>
      <c r="B41" s="24"/>
      <c r="C41" s="5" t="s">
        <v>701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ht="159.94999999999999" customHeight="1" x14ac:dyDescent="0.15">
      <c r="A42" s="24" t="s">
        <v>702</v>
      </c>
      <c r="B42" s="24"/>
      <c r="C42" s="5" t="s">
        <v>703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</row>
    <row r="43" spans="1:9" ht="60" customHeight="1" x14ac:dyDescent="0.15">
      <c r="A43" s="24" t="s">
        <v>704</v>
      </c>
      <c r="B43" s="24"/>
      <c r="C43" s="5" t="s">
        <v>705</v>
      </c>
      <c r="D43" s="8">
        <v>17480628.370000001</v>
      </c>
      <c r="E43" s="8">
        <v>16631055.34</v>
      </c>
      <c r="F43" s="8">
        <v>16631055.34</v>
      </c>
      <c r="G43" s="8">
        <v>891512.05</v>
      </c>
      <c r="H43" s="8">
        <v>848183.82</v>
      </c>
      <c r="I43" s="8">
        <v>848183.82</v>
      </c>
    </row>
    <row r="44" spans="1:9" ht="80.099999999999994" customHeight="1" x14ac:dyDescent="0.15">
      <c r="A44" s="24" t="s">
        <v>706</v>
      </c>
      <c r="B44" s="24"/>
      <c r="C44" s="5" t="s">
        <v>707</v>
      </c>
      <c r="D44" s="8">
        <v>17480628.370000001</v>
      </c>
      <c r="E44" s="8">
        <v>16631055.34</v>
      </c>
      <c r="F44" s="8">
        <v>16631055.34</v>
      </c>
      <c r="G44" s="8">
        <v>34961.26</v>
      </c>
      <c r="H44" s="8">
        <v>33262.11</v>
      </c>
      <c r="I44" s="8">
        <v>33262.11</v>
      </c>
    </row>
    <row r="45" spans="1:9" ht="80.099999999999994" customHeight="1" x14ac:dyDescent="0.15">
      <c r="A45" s="24" t="s">
        <v>708</v>
      </c>
      <c r="B45" s="24"/>
      <c r="C45" s="5" t="s">
        <v>709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</row>
    <row r="46" spans="1:9" ht="20.100000000000001" customHeight="1" x14ac:dyDescent="0.15">
      <c r="A46" s="24" t="s">
        <v>710</v>
      </c>
      <c r="B46" s="24"/>
      <c r="C46" s="5" t="s">
        <v>711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</row>
    <row r="47" spans="1:9" ht="39.950000000000003" customHeight="1" x14ac:dyDescent="0.15">
      <c r="A47" s="24" t="s">
        <v>712</v>
      </c>
      <c r="B47" s="24"/>
      <c r="C47" s="5" t="s">
        <v>713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</row>
    <row r="48" spans="1:9" ht="50.1" customHeight="1" x14ac:dyDescent="0.15">
      <c r="A48" s="24" t="s">
        <v>402</v>
      </c>
      <c r="B48" s="24"/>
      <c r="C48" s="5" t="s">
        <v>390</v>
      </c>
      <c r="D48" s="5" t="s">
        <v>52</v>
      </c>
      <c r="E48" s="5" t="s">
        <v>52</v>
      </c>
      <c r="F48" s="5" t="s">
        <v>52</v>
      </c>
      <c r="G48" s="8">
        <f>SUM(G28:G47)</f>
        <v>5279149.7699999996</v>
      </c>
      <c r="H48" s="8">
        <f>SUM(H28:H47)</f>
        <v>5022578.7</v>
      </c>
      <c r="I48" s="8">
        <f>SUM(I28:I47)</f>
        <v>5022578.7</v>
      </c>
    </row>
    <row r="49" spans="1:9" ht="9.9499999999999993" customHeight="1" x14ac:dyDescent="0.15"/>
    <row r="50" spans="1:9" ht="45" customHeight="1" x14ac:dyDescent="0.15">
      <c r="A50" s="28" t="s">
        <v>654</v>
      </c>
      <c r="B50" s="28"/>
      <c r="C50" s="28"/>
      <c r="D50" s="28"/>
      <c r="E50" s="28"/>
      <c r="F50" s="28"/>
      <c r="G50" s="28"/>
      <c r="H50" s="28"/>
      <c r="I50" s="28"/>
    </row>
    <row r="51" spans="1:9" ht="9.9499999999999993" customHeight="1" x14ac:dyDescent="0.15"/>
    <row r="52" spans="1:9" ht="45" customHeight="1" x14ac:dyDescent="0.15">
      <c r="A52" s="23" t="s">
        <v>32</v>
      </c>
      <c r="B52" s="23"/>
      <c r="C52" s="23" t="s">
        <v>521</v>
      </c>
      <c r="D52" s="23" t="s">
        <v>33</v>
      </c>
      <c r="E52" s="23" t="s">
        <v>36</v>
      </c>
      <c r="F52" s="23"/>
      <c r="G52" s="23"/>
    </row>
    <row r="53" spans="1:9" ht="45" customHeight="1" x14ac:dyDescent="0.15">
      <c r="A53" s="23"/>
      <c r="B53" s="29"/>
      <c r="C53" s="23"/>
      <c r="D53" s="23"/>
      <c r="E53" s="5" t="s">
        <v>372</v>
      </c>
      <c r="F53" s="5" t="s">
        <v>373</v>
      </c>
      <c r="G53" s="5" t="s">
        <v>374</v>
      </c>
    </row>
    <row r="54" spans="1:9" ht="20.100000000000001" customHeight="1" x14ac:dyDescent="0.15">
      <c r="A54" s="23" t="s">
        <v>268</v>
      </c>
      <c r="B54" s="23"/>
      <c r="C54" s="5" t="s">
        <v>375</v>
      </c>
      <c r="D54" s="5" t="s">
        <v>376</v>
      </c>
      <c r="E54" s="5" t="s">
        <v>377</v>
      </c>
      <c r="F54" s="5" t="s">
        <v>378</v>
      </c>
      <c r="G54" s="5" t="s">
        <v>415</v>
      </c>
    </row>
    <row r="55" spans="1:9" ht="39.950000000000003" customHeight="1" x14ac:dyDescent="0.15">
      <c r="A55" s="24" t="s">
        <v>714</v>
      </c>
      <c r="B55" s="24"/>
      <c r="C55" s="5" t="s">
        <v>715</v>
      </c>
      <c r="D55" s="5" t="s">
        <v>41</v>
      </c>
      <c r="E55" s="8">
        <v>5279149.7699999996</v>
      </c>
      <c r="F55" s="8">
        <v>5022578.7</v>
      </c>
      <c r="G55" s="8">
        <v>5022578.7</v>
      </c>
    </row>
    <row r="56" spans="1:9" ht="9.9499999999999993" customHeight="1" x14ac:dyDescent="0.15"/>
    <row r="57" spans="1:9" ht="45" customHeight="1" x14ac:dyDescent="0.15">
      <c r="A57" s="28" t="s">
        <v>526</v>
      </c>
      <c r="B57" s="28"/>
      <c r="C57" s="28"/>
      <c r="D57" s="28"/>
      <c r="E57" s="28"/>
      <c r="F57" s="28"/>
      <c r="G57" s="28"/>
      <c r="H57" s="28"/>
      <c r="I57" s="28"/>
    </row>
    <row r="58" spans="1:9" ht="9.9499999999999993" customHeight="1" x14ac:dyDescent="0.15"/>
    <row r="59" spans="1:9" ht="45" customHeight="1" x14ac:dyDescent="0.15">
      <c r="A59" s="23" t="s">
        <v>32</v>
      </c>
      <c r="B59" s="23"/>
      <c r="C59" s="23" t="s">
        <v>33</v>
      </c>
      <c r="D59" s="23" t="s">
        <v>36</v>
      </c>
      <c r="E59" s="23"/>
      <c r="F59" s="23"/>
    </row>
    <row r="60" spans="1:9" ht="45" customHeight="1" x14ac:dyDescent="0.15">
      <c r="A60" s="23"/>
      <c r="B60" s="29"/>
      <c r="C60" s="23"/>
      <c r="D60" s="5" t="s">
        <v>372</v>
      </c>
      <c r="E60" s="5" t="s">
        <v>373</v>
      </c>
      <c r="F60" s="5" t="s">
        <v>374</v>
      </c>
    </row>
    <row r="61" spans="1:9" ht="20.100000000000001" customHeight="1" x14ac:dyDescent="0.15">
      <c r="A61" s="23" t="s">
        <v>268</v>
      </c>
      <c r="B61" s="23"/>
      <c r="C61" s="5" t="s">
        <v>375</v>
      </c>
      <c r="D61" s="5" t="s">
        <v>376</v>
      </c>
      <c r="E61" s="5" t="s">
        <v>377</v>
      </c>
      <c r="F61" s="5" t="s">
        <v>378</v>
      </c>
    </row>
    <row r="62" spans="1:9" ht="20.100000000000001" customHeight="1" x14ac:dyDescent="0.15">
      <c r="A62" s="24" t="s">
        <v>528</v>
      </c>
      <c r="B62" s="24"/>
      <c r="C62" s="5" t="s">
        <v>41</v>
      </c>
      <c r="D62" s="8">
        <v>151000</v>
      </c>
      <c r="E62" s="8">
        <v>151000</v>
      </c>
      <c r="F62" s="8">
        <v>151000</v>
      </c>
    </row>
    <row r="63" spans="1:9" ht="20.100000000000001" customHeight="1" x14ac:dyDescent="0.15">
      <c r="A63" s="24" t="s">
        <v>529</v>
      </c>
      <c r="B63" s="24"/>
      <c r="C63" s="5" t="s">
        <v>44</v>
      </c>
      <c r="D63" s="8">
        <v>4747629.7699999996</v>
      </c>
      <c r="E63" s="8">
        <v>4871578.7</v>
      </c>
      <c r="F63" s="8">
        <v>4871578.7</v>
      </c>
    </row>
    <row r="64" spans="1:9" ht="20.100000000000001" customHeight="1" x14ac:dyDescent="0.15">
      <c r="A64" s="24" t="s">
        <v>527</v>
      </c>
      <c r="B64" s="24"/>
      <c r="C64" s="5" t="s">
        <v>395</v>
      </c>
      <c r="D64" s="8">
        <v>380520</v>
      </c>
      <c r="E64" s="8">
        <v>0</v>
      </c>
      <c r="F64" s="8">
        <v>0</v>
      </c>
    </row>
  </sheetData>
  <sheetProtection password="8610" sheet="1" objects="1" scenarios="1"/>
  <mergeCells count="58">
    <mergeCell ref="A61:B61"/>
    <mergeCell ref="A62:B62"/>
    <mergeCell ref="A63:B63"/>
    <mergeCell ref="A64:B64"/>
    <mergeCell ref="A54:B54"/>
    <mergeCell ref="A55:B55"/>
    <mergeCell ref="A57:I57"/>
    <mergeCell ref="A59:B60"/>
    <mergeCell ref="C59:C60"/>
    <mergeCell ref="D59:F59"/>
    <mergeCell ref="A47:B47"/>
    <mergeCell ref="A48:B48"/>
    <mergeCell ref="A50:I50"/>
    <mergeCell ref="A52:B53"/>
    <mergeCell ref="C52:C53"/>
    <mergeCell ref="D52:D53"/>
    <mergeCell ref="E52:G52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2"/>
  <sheetViews>
    <sheetView workbookViewId="0"/>
  </sheetViews>
  <sheetFormatPr defaultRowHeight="10.5" x14ac:dyDescent="0.15"/>
  <cols>
    <col min="1" max="2" width="22.85546875" customWidth="1"/>
    <col min="3" max="25" width="17.140625" customWidth="1"/>
  </cols>
  <sheetData>
    <row r="1" spans="1:25" ht="9.9499999999999993" customHeight="1" x14ac:dyDescent="0.15"/>
    <row r="2" spans="1:25" ht="45" customHeight="1" x14ac:dyDescent="0.15">
      <c r="A2" s="16" t="s">
        <v>716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 x14ac:dyDescent="0.15">
      <c r="Y3" s="5" t="s">
        <v>359</v>
      </c>
    </row>
    <row r="4" spans="1:25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2" t="s">
        <v>19</v>
      </c>
      <c r="Y4" s="5" t="s">
        <v>20</v>
      </c>
    </row>
    <row r="5" spans="1:25" ht="30" customHeight="1" x14ac:dyDescent="0.15">
      <c r="X5" s="12" t="s">
        <v>361</v>
      </c>
      <c r="Y5" s="5" t="s">
        <v>362</v>
      </c>
    </row>
    <row r="6" spans="1:25" ht="30" customHeight="1" x14ac:dyDescent="0.15">
      <c r="X6" s="12" t="s">
        <v>363</v>
      </c>
      <c r="Y6" s="5" t="s">
        <v>364</v>
      </c>
    </row>
    <row r="7" spans="1:25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12" t="s">
        <v>366</v>
      </c>
      <c r="Y7" s="5" t="s">
        <v>367</v>
      </c>
    </row>
    <row r="8" spans="1:25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12"/>
      <c r="Y8" s="5"/>
    </row>
    <row r="9" spans="1:25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29</v>
      </c>
      <c r="Y9" s="5" t="s">
        <v>30</v>
      </c>
    </row>
    <row r="10" spans="1:25" ht="9.9499999999999993" customHeight="1" x14ac:dyDescent="0.15"/>
    <row r="11" spans="1:25" ht="45" customHeight="1" x14ac:dyDescent="0.15">
      <c r="A11" s="28" t="s">
        <v>717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ht="9.9499999999999993" customHeight="1" x14ac:dyDescent="0.15"/>
    <row r="13" spans="1:2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  <c r="G13" s="23"/>
    </row>
    <row r="14" spans="1:25" ht="54.9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  <c r="G14" s="5" t="s">
        <v>718</v>
      </c>
    </row>
    <row r="15" spans="1:25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  <c r="G15" s="5" t="s">
        <v>415</v>
      </c>
    </row>
    <row r="16" spans="1:25" ht="20.100000000000001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 x14ac:dyDescent="0.15">
      <c r="A17" s="24" t="s">
        <v>719</v>
      </c>
      <c r="B17" s="24"/>
      <c r="C17" s="5" t="s">
        <v>382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 x14ac:dyDescent="0.15">
      <c r="A18" s="24" t="s">
        <v>720</v>
      </c>
      <c r="B18" s="24"/>
      <c r="C18" s="5" t="s">
        <v>384</v>
      </c>
      <c r="D18" s="8">
        <v>9136361.2300000004</v>
      </c>
      <c r="E18" s="8">
        <v>5874187.7000000002</v>
      </c>
      <c r="F18" s="8">
        <v>5874187.7000000002</v>
      </c>
      <c r="G18" s="8">
        <v>0</v>
      </c>
    </row>
    <row r="19" spans="1:25" ht="20.100000000000001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 x14ac:dyDescent="0.15">
      <c r="A20" s="24" t="s">
        <v>721</v>
      </c>
      <c r="B20" s="24"/>
      <c r="C20" s="5" t="s">
        <v>388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 x14ac:dyDescent="0.15">
      <c r="A21" s="24" t="s">
        <v>722</v>
      </c>
      <c r="B21" s="24"/>
      <c r="C21" s="5" t="s">
        <v>390</v>
      </c>
      <c r="D21" s="8">
        <f>D16-D17+D18-D19+D20</f>
        <v>9136361.2300000004</v>
      </c>
      <c r="E21" s="8">
        <f>E16-E17+E18-E19+E20</f>
        <v>5874187.7000000002</v>
      </c>
      <c r="F21" s="8">
        <f>F16-F17+F18-F19+F20</f>
        <v>5874187.7000000002</v>
      </c>
      <c r="G21" s="8">
        <f>G16-G17+G18-G19+G20</f>
        <v>0</v>
      </c>
    </row>
    <row r="22" spans="1:25" ht="9.9499999999999993" customHeight="1" x14ac:dyDescent="0.15"/>
    <row r="23" spans="1:25" ht="45" customHeight="1" x14ac:dyDescent="0.15">
      <c r="A23" s="28" t="s">
        <v>723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ht="9.9499999999999993" customHeight="1" x14ac:dyDescent="0.15"/>
    <row r="25" spans="1:25" ht="20.100000000000001" customHeight="1" x14ac:dyDescent="0.15">
      <c r="A25" s="23" t="s">
        <v>724</v>
      </c>
      <c r="B25" s="23"/>
      <c r="C25" s="23" t="s">
        <v>725</v>
      </c>
      <c r="D25" s="23"/>
      <c r="E25" s="23" t="s">
        <v>521</v>
      </c>
      <c r="F25" s="23" t="s">
        <v>726</v>
      </c>
      <c r="G25" s="23" t="s">
        <v>33</v>
      </c>
      <c r="H25" s="23" t="s">
        <v>727</v>
      </c>
      <c r="I25" s="23"/>
      <c r="J25" s="23"/>
      <c r="K25" s="23"/>
    </row>
    <row r="26" spans="1:25" ht="200.1" customHeight="1" x14ac:dyDescent="0.15">
      <c r="A26" s="23"/>
      <c r="B26" s="29"/>
      <c r="C26" s="5" t="s">
        <v>728</v>
      </c>
      <c r="D26" s="5" t="s">
        <v>729</v>
      </c>
      <c r="E26" s="23"/>
      <c r="F26" s="23"/>
      <c r="G26" s="23"/>
      <c r="H26" s="5" t="s">
        <v>372</v>
      </c>
      <c r="I26" s="5" t="s">
        <v>373</v>
      </c>
      <c r="J26" s="5" t="s">
        <v>374</v>
      </c>
      <c r="K26" s="5" t="s">
        <v>718</v>
      </c>
    </row>
    <row r="27" spans="1:25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415</v>
      </c>
      <c r="H27" s="5" t="s">
        <v>416</v>
      </c>
      <c r="I27" s="5" t="s">
        <v>417</v>
      </c>
      <c r="J27" s="5" t="s">
        <v>418</v>
      </c>
      <c r="K27" s="5" t="s">
        <v>513</v>
      </c>
    </row>
    <row r="28" spans="1:25" ht="20.100000000000001" customHeight="1" x14ac:dyDescent="0.15">
      <c r="A28" s="23" t="s">
        <v>730</v>
      </c>
      <c r="B28" s="23"/>
      <c r="C28" s="5"/>
      <c r="D28" s="5"/>
      <c r="E28" s="5" t="s">
        <v>731</v>
      </c>
      <c r="F28" s="5"/>
      <c r="G28" s="5" t="s">
        <v>537</v>
      </c>
      <c r="H28" s="8">
        <v>24000</v>
      </c>
      <c r="I28" s="8">
        <v>24000</v>
      </c>
      <c r="J28" s="8">
        <v>24000</v>
      </c>
      <c r="K28" s="8">
        <v>0</v>
      </c>
    </row>
    <row r="29" spans="1:25" ht="20.100000000000001" customHeight="1" x14ac:dyDescent="0.15">
      <c r="A29" s="31" t="s">
        <v>732</v>
      </c>
      <c r="B29" s="31"/>
      <c r="C29" s="31"/>
      <c r="D29" s="31"/>
      <c r="E29" s="31"/>
      <c r="F29" s="31"/>
      <c r="G29" s="13" t="s">
        <v>733</v>
      </c>
      <c r="H29" s="11">
        <f>SUBTOTAL(9,H28:H28)</f>
        <v>24000</v>
      </c>
      <c r="I29" s="11">
        <f>SUBTOTAL(9,I28:I28)</f>
        <v>24000</v>
      </c>
      <c r="J29" s="11">
        <f>SUBTOTAL(9,J28:J28)</f>
        <v>24000</v>
      </c>
      <c r="K29" s="11">
        <f>SUBTOTAL(9,K28:K28)</f>
        <v>0</v>
      </c>
    </row>
    <row r="30" spans="1:25" ht="20.100000000000001" customHeight="1" x14ac:dyDescent="0.15">
      <c r="A30" s="23" t="s">
        <v>734</v>
      </c>
      <c r="B30" s="23"/>
      <c r="C30" s="5"/>
      <c r="D30" s="5"/>
      <c r="E30" s="5" t="s">
        <v>656</v>
      </c>
      <c r="F30" s="5"/>
      <c r="G30" s="5" t="s">
        <v>544</v>
      </c>
      <c r="H30" s="8">
        <v>2000</v>
      </c>
      <c r="I30" s="8">
        <v>2000</v>
      </c>
      <c r="J30" s="8">
        <v>2000</v>
      </c>
      <c r="K30" s="8">
        <v>0</v>
      </c>
    </row>
    <row r="31" spans="1:25" ht="20.100000000000001" customHeight="1" x14ac:dyDescent="0.15">
      <c r="A31" s="31" t="s">
        <v>732</v>
      </c>
      <c r="B31" s="31"/>
      <c r="C31" s="31"/>
      <c r="D31" s="31"/>
      <c r="E31" s="31"/>
      <c r="F31" s="31"/>
      <c r="G31" s="13" t="s">
        <v>735</v>
      </c>
      <c r="H31" s="11">
        <f>SUBTOTAL(9,H30:H30)</f>
        <v>2000</v>
      </c>
      <c r="I31" s="11">
        <f>SUBTOTAL(9,I30:I30)</f>
        <v>2000</v>
      </c>
      <c r="J31" s="11">
        <f>SUBTOTAL(9,J30:J30)</f>
        <v>2000</v>
      </c>
      <c r="K31" s="11">
        <f>SUBTOTAL(9,K30:K30)</f>
        <v>0</v>
      </c>
    </row>
    <row r="32" spans="1:25" ht="39.950000000000003" customHeight="1" x14ac:dyDescent="0.15">
      <c r="A32" s="23" t="s">
        <v>736</v>
      </c>
      <c r="B32" s="23"/>
      <c r="C32" s="5"/>
      <c r="D32" s="5"/>
      <c r="E32" s="5" t="s">
        <v>737</v>
      </c>
      <c r="F32" s="5"/>
      <c r="G32" s="5" t="s">
        <v>738</v>
      </c>
      <c r="H32" s="8">
        <v>32314.12</v>
      </c>
      <c r="I32" s="8">
        <v>32314.12</v>
      </c>
      <c r="J32" s="8">
        <v>32314.12</v>
      </c>
      <c r="K32" s="8">
        <v>0</v>
      </c>
    </row>
    <row r="33" spans="1:11" ht="39.950000000000003" customHeight="1" x14ac:dyDescent="0.15">
      <c r="A33" s="23" t="s">
        <v>739</v>
      </c>
      <c r="B33" s="23"/>
      <c r="C33" s="5"/>
      <c r="D33" s="5"/>
      <c r="E33" s="5" t="s">
        <v>737</v>
      </c>
      <c r="F33" s="5"/>
      <c r="G33" s="5" t="s">
        <v>740</v>
      </c>
      <c r="H33" s="8">
        <v>1315234.19</v>
      </c>
      <c r="I33" s="8">
        <v>1575386.53</v>
      </c>
      <c r="J33" s="8">
        <v>1575386.53</v>
      </c>
      <c r="K33" s="8">
        <v>0</v>
      </c>
    </row>
    <row r="34" spans="1:11" ht="39.950000000000003" customHeight="1" x14ac:dyDescent="0.15">
      <c r="A34" s="23" t="s">
        <v>741</v>
      </c>
      <c r="B34" s="23"/>
      <c r="C34" s="5"/>
      <c r="D34" s="5"/>
      <c r="E34" s="5" t="s">
        <v>737</v>
      </c>
      <c r="F34" s="5"/>
      <c r="G34" s="5" t="s">
        <v>742</v>
      </c>
      <c r="H34" s="8">
        <v>54685.88</v>
      </c>
      <c r="I34" s="8">
        <v>54685.88</v>
      </c>
      <c r="J34" s="8">
        <v>54685.88</v>
      </c>
      <c r="K34" s="8">
        <v>0</v>
      </c>
    </row>
    <row r="35" spans="1:11" ht="60" customHeight="1" x14ac:dyDescent="0.15">
      <c r="A35" s="23" t="s">
        <v>743</v>
      </c>
      <c r="B35" s="23"/>
      <c r="C35" s="5"/>
      <c r="D35" s="5"/>
      <c r="E35" s="5" t="s">
        <v>737</v>
      </c>
      <c r="F35" s="5"/>
      <c r="G35" s="5" t="s">
        <v>744</v>
      </c>
      <c r="H35" s="8">
        <v>377520.47</v>
      </c>
      <c r="I35" s="8">
        <v>377520.47</v>
      </c>
      <c r="J35" s="8">
        <v>377520.47</v>
      </c>
      <c r="K35" s="8">
        <v>0</v>
      </c>
    </row>
    <row r="36" spans="1:11" ht="20.100000000000001" customHeight="1" x14ac:dyDescent="0.15">
      <c r="A36" s="31" t="s">
        <v>732</v>
      </c>
      <c r="B36" s="31"/>
      <c r="C36" s="31"/>
      <c r="D36" s="31"/>
      <c r="E36" s="31"/>
      <c r="F36" s="31"/>
      <c r="G36" s="13" t="s">
        <v>745</v>
      </c>
      <c r="H36" s="11">
        <f>SUBTOTAL(9,H32:H35)</f>
        <v>1779754.66</v>
      </c>
      <c r="I36" s="11">
        <f>SUBTOTAL(9,I32:I35)</f>
        <v>2039907</v>
      </c>
      <c r="J36" s="11">
        <f>SUBTOTAL(9,J32:J35)</f>
        <v>2039907</v>
      </c>
      <c r="K36" s="11">
        <f>SUBTOTAL(9,K32:K35)</f>
        <v>0</v>
      </c>
    </row>
    <row r="37" spans="1:11" ht="60" customHeight="1" x14ac:dyDescent="0.15">
      <c r="A37" s="23" t="s">
        <v>746</v>
      </c>
      <c r="B37" s="23"/>
      <c r="C37" s="5"/>
      <c r="D37" s="5"/>
      <c r="E37" s="5" t="s">
        <v>747</v>
      </c>
      <c r="F37" s="5"/>
      <c r="G37" s="5" t="s">
        <v>748</v>
      </c>
      <c r="H37" s="8">
        <v>10500</v>
      </c>
      <c r="I37" s="8">
        <v>10500</v>
      </c>
      <c r="J37" s="8">
        <v>10500</v>
      </c>
      <c r="K37" s="8">
        <v>0</v>
      </c>
    </row>
    <row r="38" spans="1:11" ht="39.950000000000003" customHeight="1" x14ac:dyDescent="0.15">
      <c r="A38" s="23" t="s">
        <v>749</v>
      </c>
      <c r="B38" s="23"/>
      <c r="C38" s="5"/>
      <c r="D38" s="5"/>
      <c r="E38" s="5" t="s">
        <v>747</v>
      </c>
      <c r="F38" s="5"/>
      <c r="G38" s="5" t="s">
        <v>750</v>
      </c>
      <c r="H38" s="8">
        <v>8572.7999999999993</v>
      </c>
      <c r="I38" s="8">
        <v>8572.7999999999993</v>
      </c>
      <c r="J38" s="8">
        <v>8572.7999999999993</v>
      </c>
      <c r="K38" s="8">
        <v>0</v>
      </c>
    </row>
    <row r="39" spans="1:11" ht="39.950000000000003" customHeight="1" x14ac:dyDescent="0.15">
      <c r="A39" s="23" t="s">
        <v>751</v>
      </c>
      <c r="B39" s="23"/>
      <c r="C39" s="5"/>
      <c r="D39" s="5"/>
      <c r="E39" s="5" t="s">
        <v>747</v>
      </c>
      <c r="F39" s="5"/>
      <c r="G39" s="5" t="s">
        <v>752</v>
      </c>
      <c r="H39" s="8">
        <v>54000</v>
      </c>
      <c r="I39" s="8">
        <v>54000</v>
      </c>
      <c r="J39" s="8">
        <v>54000</v>
      </c>
      <c r="K39" s="8">
        <v>0</v>
      </c>
    </row>
    <row r="40" spans="1:11" ht="60" customHeight="1" x14ac:dyDescent="0.15">
      <c r="A40" s="23" t="s">
        <v>753</v>
      </c>
      <c r="B40" s="23"/>
      <c r="C40" s="5"/>
      <c r="D40" s="5"/>
      <c r="E40" s="5" t="s">
        <v>747</v>
      </c>
      <c r="F40" s="5"/>
      <c r="G40" s="5" t="s">
        <v>754</v>
      </c>
      <c r="H40" s="8">
        <v>3114.72</v>
      </c>
      <c r="I40" s="8">
        <v>3114.72</v>
      </c>
      <c r="J40" s="8">
        <v>3114.72</v>
      </c>
      <c r="K40" s="8">
        <v>0</v>
      </c>
    </row>
    <row r="41" spans="1:11" ht="80.099999999999994" customHeight="1" x14ac:dyDescent="0.15">
      <c r="A41" s="23" t="s">
        <v>755</v>
      </c>
      <c r="B41" s="23"/>
      <c r="C41" s="5"/>
      <c r="D41" s="5"/>
      <c r="E41" s="5" t="s">
        <v>747</v>
      </c>
      <c r="F41" s="5"/>
      <c r="G41" s="5" t="s">
        <v>756</v>
      </c>
      <c r="H41" s="8">
        <v>18000</v>
      </c>
      <c r="I41" s="8">
        <v>18000</v>
      </c>
      <c r="J41" s="8">
        <v>18000</v>
      </c>
      <c r="K41" s="8">
        <v>0</v>
      </c>
    </row>
    <row r="42" spans="1:11" ht="60" customHeight="1" x14ac:dyDescent="0.15">
      <c r="A42" s="23" t="s">
        <v>757</v>
      </c>
      <c r="B42" s="23"/>
      <c r="C42" s="5"/>
      <c r="D42" s="5"/>
      <c r="E42" s="5" t="s">
        <v>747</v>
      </c>
      <c r="F42" s="5"/>
      <c r="G42" s="5" t="s">
        <v>758</v>
      </c>
      <c r="H42" s="8">
        <v>18000</v>
      </c>
      <c r="I42" s="8">
        <v>18000</v>
      </c>
      <c r="J42" s="8">
        <v>18000</v>
      </c>
      <c r="K42" s="8">
        <v>0</v>
      </c>
    </row>
    <row r="43" spans="1:11" ht="80.099999999999994" customHeight="1" x14ac:dyDescent="0.15">
      <c r="A43" s="23" t="s">
        <v>759</v>
      </c>
      <c r="B43" s="23"/>
      <c r="C43" s="5"/>
      <c r="D43" s="5"/>
      <c r="E43" s="5" t="s">
        <v>747</v>
      </c>
      <c r="F43" s="5"/>
      <c r="G43" s="5" t="s">
        <v>760</v>
      </c>
      <c r="H43" s="8">
        <v>13200</v>
      </c>
      <c r="I43" s="8">
        <v>13200</v>
      </c>
      <c r="J43" s="8">
        <v>13200</v>
      </c>
      <c r="K43" s="8">
        <v>0</v>
      </c>
    </row>
    <row r="44" spans="1:11" ht="60" customHeight="1" x14ac:dyDescent="0.15">
      <c r="A44" s="23" t="s">
        <v>761</v>
      </c>
      <c r="B44" s="23"/>
      <c r="C44" s="5"/>
      <c r="D44" s="5"/>
      <c r="E44" s="5" t="s">
        <v>747</v>
      </c>
      <c r="F44" s="5"/>
      <c r="G44" s="5" t="s">
        <v>762</v>
      </c>
      <c r="H44" s="8">
        <v>45000</v>
      </c>
      <c r="I44" s="8">
        <v>45000</v>
      </c>
      <c r="J44" s="8">
        <v>45000</v>
      </c>
      <c r="K44" s="8">
        <v>0</v>
      </c>
    </row>
    <row r="45" spans="1:11" ht="39.950000000000003" customHeight="1" x14ac:dyDescent="0.15">
      <c r="A45" s="23" t="s">
        <v>763</v>
      </c>
      <c r="B45" s="23"/>
      <c r="C45" s="5"/>
      <c r="D45" s="5"/>
      <c r="E45" s="5" t="s">
        <v>747</v>
      </c>
      <c r="F45" s="5"/>
      <c r="G45" s="5" t="s">
        <v>764</v>
      </c>
      <c r="H45" s="8">
        <v>814551.68</v>
      </c>
      <c r="I45" s="8">
        <v>814551.68</v>
      </c>
      <c r="J45" s="8">
        <v>814551.68</v>
      </c>
      <c r="K45" s="8">
        <v>0</v>
      </c>
    </row>
    <row r="46" spans="1:11" ht="39.950000000000003" customHeight="1" x14ac:dyDescent="0.15">
      <c r="A46" s="23" t="s">
        <v>765</v>
      </c>
      <c r="B46" s="23"/>
      <c r="C46" s="5"/>
      <c r="D46" s="5"/>
      <c r="E46" s="5" t="s">
        <v>747</v>
      </c>
      <c r="F46" s="5"/>
      <c r="G46" s="5" t="s">
        <v>707</v>
      </c>
      <c r="H46" s="8">
        <v>6500</v>
      </c>
      <c r="I46" s="8">
        <v>6500</v>
      </c>
      <c r="J46" s="8">
        <v>6500</v>
      </c>
      <c r="K46" s="8">
        <v>0</v>
      </c>
    </row>
    <row r="47" spans="1:11" ht="39.950000000000003" customHeight="1" x14ac:dyDescent="0.15">
      <c r="A47" s="23" t="s">
        <v>766</v>
      </c>
      <c r="B47" s="23"/>
      <c r="C47" s="5"/>
      <c r="D47" s="5"/>
      <c r="E47" s="5" t="s">
        <v>747</v>
      </c>
      <c r="F47" s="5"/>
      <c r="G47" s="5" t="s">
        <v>767</v>
      </c>
      <c r="H47" s="8">
        <v>4992</v>
      </c>
      <c r="I47" s="8">
        <v>4992</v>
      </c>
      <c r="J47" s="8">
        <v>4992</v>
      </c>
      <c r="K47" s="8">
        <v>0</v>
      </c>
    </row>
    <row r="48" spans="1:11" ht="60" customHeight="1" x14ac:dyDescent="0.15">
      <c r="A48" s="23" t="s">
        <v>768</v>
      </c>
      <c r="B48" s="23"/>
      <c r="C48" s="5"/>
      <c r="D48" s="5"/>
      <c r="E48" s="5" t="s">
        <v>747</v>
      </c>
      <c r="F48" s="5"/>
      <c r="G48" s="5" t="s">
        <v>769</v>
      </c>
      <c r="H48" s="8">
        <v>93568.8</v>
      </c>
      <c r="I48" s="8">
        <v>93568.8</v>
      </c>
      <c r="J48" s="8">
        <v>93568.8</v>
      </c>
      <c r="K48" s="8">
        <v>0</v>
      </c>
    </row>
    <row r="49" spans="1:11" ht="20.100000000000001" customHeight="1" x14ac:dyDescent="0.15">
      <c r="A49" s="31" t="s">
        <v>732</v>
      </c>
      <c r="B49" s="31"/>
      <c r="C49" s="31"/>
      <c r="D49" s="31"/>
      <c r="E49" s="31"/>
      <c r="F49" s="31"/>
      <c r="G49" s="13" t="s">
        <v>770</v>
      </c>
      <c r="H49" s="11">
        <f>SUBTOTAL(9,H37:H48)</f>
        <v>1090000</v>
      </c>
      <c r="I49" s="11">
        <f>SUBTOTAL(9,I37:I48)</f>
        <v>1090000</v>
      </c>
      <c r="J49" s="11">
        <f>SUBTOTAL(9,J37:J48)</f>
        <v>1090000</v>
      </c>
      <c r="K49" s="11">
        <f>SUBTOTAL(9,K37:K48)</f>
        <v>0</v>
      </c>
    </row>
    <row r="50" spans="1:11" ht="20.100000000000001" customHeight="1" x14ac:dyDescent="0.15">
      <c r="A50" s="23" t="s">
        <v>771</v>
      </c>
      <c r="B50" s="23"/>
      <c r="C50" s="5"/>
      <c r="D50" s="5"/>
      <c r="E50" s="5" t="s">
        <v>658</v>
      </c>
      <c r="F50" s="5"/>
      <c r="G50" s="5" t="s">
        <v>772</v>
      </c>
      <c r="H50" s="8">
        <v>1868770.8</v>
      </c>
      <c r="I50" s="8">
        <v>1611583.72</v>
      </c>
      <c r="J50" s="8">
        <v>1611583.72</v>
      </c>
      <c r="K50" s="8">
        <v>0</v>
      </c>
    </row>
    <row r="51" spans="1:11" ht="39.950000000000003" customHeight="1" x14ac:dyDescent="0.15">
      <c r="A51" s="23" t="s">
        <v>773</v>
      </c>
      <c r="B51" s="23"/>
      <c r="C51" s="5"/>
      <c r="D51" s="5"/>
      <c r="E51" s="5" t="s">
        <v>658</v>
      </c>
      <c r="F51" s="5"/>
      <c r="G51" s="5" t="s">
        <v>774</v>
      </c>
      <c r="H51" s="8">
        <v>35580</v>
      </c>
      <c r="I51" s="8">
        <v>35580</v>
      </c>
      <c r="J51" s="8">
        <v>35580</v>
      </c>
      <c r="K51" s="8">
        <v>0</v>
      </c>
    </row>
    <row r="52" spans="1:11" ht="39.950000000000003" customHeight="1" x14ac:dyDescent="0.15">
      <c r="A52" s="23" t="s">
        <v>775</v>
      </c>
      <c r="B52" s="23"/>
      <c r="C52" s="5"/>
      <c r="D52" s="5"/>
      <c r="E52" s="5" t="s">
        <v>658</v>
      </c>
      <c r="F52" s="5"/>
      <c r="G52" s="5" t="s">
        <v>776</v>
      </c>
      <c r="H52" s="8">
        <v>60000</v>
      </c>
      <c r="I52" s="8">
        <v>60000</v>
      </c>
      <c r="J52" s="8">
        <v>60000</v>
      </c>
      <c r="K52" s="8">
        <v>0</v>
      </c>
    </row>
    <row r="53" spans="1:11" ht="39.950000000000003" customHeight="1" x14ac:dyDescent="0.15">
      <c r="A53" s="23" t="s">
        <v>777</v>
      </c>
      <c r="B53" s="23"/>
      <c r="C53" s="5"/>
      <c r="D53" s="5"/>
      <c r="E53" s="5" t="s">
        <v>658</v>
      </c>
      <c r="F53" s="5"/>
      <c r="G53" s="5" t="s">
        <v>778</v>
      </c>
      <c r="H53" s="8">
        <v>13956.8</v>
      </c>
      <c r="I53" s="8">
        <v>13956.8</v>
      </c>
      <c r="J53" s="8">
        <v>13956.8</v>
      </c>
      <c r="K53" s="8">
        <v>0</v>
      </c>
    </row>
    <row r="54" spans="1:11" ht="39.950000000000003" customHeight="1" x14ac:dyDescent="0.15">
      <c r="A54" s="23" t="s">
        <v>779</v>
      </c>
      <c r="B54" s="23"/>
      <c r="C54" s="5"/>
      <c r="D54" s="5"/>
      <c r="E54" s="5" t="s">
        <v>658</v>
      </c>
      <c r="F54" s="5"/>
      <c r="G54" s="5" t="s">
        <v>780</v>
      </c>
      <c r="H54" s="8">
        <v>6600</v>
      </c>
      <c r="I54" s="8">
        <v>6600</v>
      </c>
      <c r="J54" s="8">
        <v>6600</v>
      </c>
      <c r="K54" s="8">
        <v>0</v>
      </c>
    </row>
    <row r="55" spans="1:11" ht="39.950000000000003" customHeight="1" x14ac:dyDescent="0.15">
      <c r="A55" s="23" t="s">
        <v>781</v>
      </c>
      <c r="B55" s="23"/>
      <c r="C55" s="5"/>
      <c r="D55" s="5"/>
      <c r="E55" s="5" t="s">
        <v>658</v>
      </c>
      <c r="F55" s="5"/>
      <c r="G55" s="5" t="s">
        <v>782</v>
      </c>
      <c r="H55" s="8">
        <v>160054.20000000001</v>
      </c>
      <c r="I55" s="8">
        <v>0</v>
      </c>
      <c r="J55" s="8">
        <v>0</v>
      </c>
      <c r="K55" s="8">
        <v>0</v>
      </c>
    </row>
    <row r="56" spans="1:11" ht="20.100000000000001" customHeight="1" x14ac:dyDescent="0.15">
      <c r="A56" s="23" t="s">
        <v>783</v>
      </c>
      <c r="B56" s="23"/>
      <c r="C56" s="5"/>
      <c r="D56" s="5"/>
      <c r="E56" s="5" t="s">
        <v>658</v>
      </c>
      <c r="F56" s="5"/>
      <c r="G56" s="5" t="s">
        <v>784</v>
      </c>
      <c r="H56" s="8">
        <v>1036043.2</v>
      </c>
      <c r="I56" s="8">
        <v>257187.08</v>
      </c>
      <c r="J56" s="8">
        <v>257187.08</v>
      </c>
      <c r="K56" s="8">
        <v>0</v>
      </c>
    </row>
    <row r="57" spans="1:11" ht="39.950000000000003" customHeight="1" x14ac:dyDescent="0.15">
      <c r="A57" s="23" t="s">
        <v>785</v>
      </c>
      <c r="B57" s="23"/>
      <c r="C57" s="5"/>
      <c r="D57" s="5"/>
      <c r="E57" s="5" t="s">
        <v>658</v>
      </c>
      <c r="F57" s="5"/>
      <c r="G57" s="5" t="s">
        <v>786</v>
      </c>
      <c r="H57" s="8">
        <v>66000</v>
      </c>
      <c r="I57" s="8">
        <v>66000</v>
      </c>
      <c r="J57" s="8">
        <v>66000</v>
      </c>
      <c r="K57" s="8">
        <v>0</v>
      </c>
    </row>
    <row r="58" spans="1:11" ht="39.950000000000003" customHeight="1" x14ac:dyDescent="0.15">
      <c r="A58" s="23" t="s">
        <v>787</v>
      </c>
      <c r="B58" s="23"/>
      <c r="C58" s="5"/>
      <c r="D58" s="5"/>
      <c r="E58" s="5" t="s">
        <v>658</v>
      </c>
      <c r="F58" s="5"/>
      <c r="G58" s="5" t="s">
        <v>788</v>
      </c>
      <c r="H58" s="8">
        <v>93495</v>
      </c>
      <c r="I58" s="8">
        <v>93495</v>
      </c>
      <c r="J58" s="8">
        <v>93495</v>
      </c>
      <c r="K58" s="8">
        <v>0</v>
      </c>
    </row>
    <row r="59" spans="1:11" ht="39.950000000000003" customHeight="1" x14ac:dyDescent="0.15">
      <c r="A59" s="23" t="s">
        <v>789</v>
      </c>
      <c r="B59" s="23"/>
      <c r="C59" s="5"/>
      <c r="D59" s="5"/>
      <c r="E59" s="5" t="s">
        <v>658</v>
      </c>
      <c r="F59" s="5"/>
      <c r="G59" s="5" t="s">
        <v>711</v>
      </c>
      <c r="H59" s="8">
        <v>20000</v>
      </c>
      <c r="I59" s="8">
        <v>20000</v>
      </c>
      <c r="J59" s="8">
        <v>20000</v>
      </c>
      <c r="K59" s="8">
        <v>0</v>
      </c>
    </row>
    <row r="60" spans="1:11" ht="20.100000000000001" customHeight="1" x14ac:dyDescent="0.15">
      <c r="A60" s="31" t="s">
        <v>732</v>
      </c>
      <c r="B60" s="31"/>
      <c r="C60" s="31"/>
      <c r="D60" s="31"/>
      <c r="E60" s="31"/>
      <c r="F60" s="31"/>
      <c r="G60" s="13" t="s">
        <v>790</v>
      </c>
      <c r="H60" s="11">
        <f>SUBTOTAL(9,H50:H59)</f>
        <v>3360500</v>
      </c>
      <c r="I60" s="11">
        <f>SUBTOTAL(9,I50:I59)</f>
        <v>2164402.6</v>
      </c>
      <c r="J60" s="11">
        <f>SUBTOTAL(9,J50:J59)</f>
        <v>2164402.6</v>
      </c>
      <c r="K60" s="11">
        <f>SUBTOTAL(9,K50:K59)</f>
        <v>0</v>
      </c>
    </row>
    <row r="61" spans="1:11" ht="39.950000000000003" customHeight="1" x14ac:dyDescent="0.15">
      <c r="A61" s="23" t="s">
        <v>791</v>
      </c>
      <c r="B61" s="23"/>
      <c r="C61" s="5"/>
      <c r="D61" s="5"/>
      <c r="E61" s="5" t="s">
        <v>792</v>
      </c>
      <c r="F61" s="5"/>
      <c r="G61" s="5" t="s">
        <v>793</v>
      </c>
      <c r="H61" s="8">
        <v>14000</v>
      </c>
      <c r="I61" s="8">
        <v>0</v>
      </c>
      <c r="J61" s="8">
        <v>0</v>
      </c>
      <c r="K61" s="8">
        <v>0</v>
      </c>
    </row>
    <row r="62" spans="1:11" ht="20.100000000000001" customHeight="1" x14ac:dyDescent="0.15">
      <c r="A62" s="31" t="s">
        <v>732</v>
      </c>
      <c r="B62" s="31"/>
      <c r="C62" s="31"/>
      <c r="D62" s="31"/>
      <c r="E62" s="31"/>
      <c r="F62" s="31"/>
      <c r="G62" s="13" t="s">
        <v>794</v>
      </c>
      <c r="H62" s="11">
        <f>SUBTOTAL(9,H61:H61)</f>
        <v>14000</v>
      </c>
      <c r="I62" s="11">
        <f>SUBTOTAL(9,I61:I61)</f>
        <v>0</v>
      </c>
      <c r="J62" s="11">
        <f>SUBTOTAL(9,J61:J61)</f>
        <v>0</v>
      </c>
      <c r="K62" s="11">
        <f>SUBTOTAL(9,K61:K61)</f>
        <v>0</v>
      </c>
    </row>
    <row r="63" spans="1:11" ht="39.950000000000003" customHeight="1" x14ac:dyDescent="0.15">
      <c r="A63" s="23" t="s">
        <v>795</v>
      </c>
      <c r="B63" s="23"/>
      <c r="C63" s="5"/>
      <c r="D63" s="5"/>
      <c r="E63" s="5" t="s">
        <v>796</v>
      </c>
      <c r="F63" s="5"/>
      <c r="G63" s="5" t="s">
        <v>797</v>
      </c>
      <c r="H63" s="8">
        <v>470000</v>
      </c>
      <c r="I63" s="8">
        <v>223000</v>
      </c>
      <c r="J63" s="8">
        <v>236152.34</v>
      </c>
      <c r="K63" s="8">
        <v>0</v>
      </c>
    </row>
    <row r="64" spans="1:11" ht="20.100000000000001" customHeight="1" x14ac:dyDescent="0.15">
      <c r="A64" s="31" t="s">
        <v>732</v>
      </c>
      <c r="B64" s="31"/>
      <c r="C64" s="31"/>
      <c r="D64" s="31"/>
      <c r="E64" s="31"/>
      <c r="F64" s="31"/>
      <c r="G64" s="13" t="s">
        <v>798</v>
      </c>
      <c r="H64" s="11">
        <f>SUBTOTAL(9,H63:H63)</f>
        <v>470000</v>
      </c>
      <c r="I64" s="11">
        <f>SUBTOTAL(9,I63:I63)</f>
        <v>223000</v>
      </c>
      <c r="J64" s="11">
        <f>SUBTOTAL(9,J63:J63)</f>
        <v>236152.34</v>
      </c>
      <c r="K64" s="11">
        <f>SUBTOTAL(9,K63:K63)</f>
        <v>0</v>
      </c>
    </row>
    <row r="65" spans="1:25" ht="39.950000000000003" customHeight="1" x14ac:dyDescent="0.15">
      <c r="A65" s="23" t="s">
        <v>799</v>
      </c>
      <c r="B65" s="23"/>
      <c r="C65" s="5"/>
      <c r="D65" s="5"/>
      <c r="E65" s="5" t="s">
        <v>800</v>
      </c>
      <c r="F65" s="5"/>
      <c r="G65" s="5" t="s">
        <v>801</v>
      </c>
      <c r="H65" s="8">
        <v>303856.12</v>
      </c>
      <c r="I65" s="8">
        <v>253856.12</v>
      </c>
      <c r="J65" s="8">
        <v>253856.12</v>
      </c>
      <c r="K65" s="8">
        <v>0</v>
      </c>
    </row>
    <row r="66" spans="1:25" ht="39.950000000000003" customHeight="1" x14ac:dyDescent="0.15">
      <c r="A66" s="23" t="s">
        <v>802</v>
      </c>
      <c r="B66" s="23"/>
      <c r="C66" s="5"/>
      <c r="D66" s="5"/>
      <c r="E66" s="5" t="s">
        <v>800</v>
      </c>
      <c r="F66" s="5"/>
      <c r="G66" s="5" t="s">
        <v>803</v>
      </c>
      <c r="H66" s="8">
        <v>1422880</v>
      </c>
      <c r="I66" s="8">
        <v>0</v>
      </c>
      <c r="J66" s="8">
        <v>0</v>
      </c>
      <c r="K66" s="8">
        <v>0</v>
      </c>
    </row>
    <row r="67" spans="1:25" ht="20.100000000000001" customHeight="1" x14ac:dyDescent="0.15">
      <c r="A67" s="31" t="s">
        <v>732</v>
      </c>
      <c r="B67" s="31"/>
      <c r="C67" s="31"/>
      <c r="D67" s="31"/>
      <c r="E67" s="31"/>
      <c r="F67" s="31"/>
      <c r="G67" s="13" t="s">
        <v>804</v>
      </c>
      <c r="H67" s="11">
        <f>SUBTOTAL(9,H65:H66)</f>
        <v>1726736.12</v>
      </c>
      <c r="I67" s="11">
        <f>SUBTOTAL(9,I65:I66)</f>
        <v>253856.12</v>
      </c>
      <c r="J67" s="11">
        <f>SUBTOTAL(9,J65:J66)</f>
        <v>253856.12</v>
      </c>
      <c r="K67" s="11">
        <f>SUBTOTAL(9,K65:K66)</f>
        <v>0</v>
      </c>
    </row>
    <row r="68" spans="1:25" ht="39.950000000000003" customHeight="1" x14ac:dyDescent="0.15">
      <c r="A68" s="23" t="s">
        <v>805</v>
      </c>
      <c r="B68" s="23"/>
      <c r="C68" s="5"/>
      <c r="D68" s="5"/>
      <c r="E68" s="5" t="s">
        <v>806</v>
      </c>
      <c r="F68" s="5"/>
      <c r="G68" s="5" t="s">
        <v>807</v>
      </c>
      <c r="H68" s="8">
        <v>175003</v>
      </c>
      <c r="I68" s="8">
        <v>77021.98</v>
      </c>
      <c r="J68" s="8">
        <v>63869.64</v>
      </c>
      <c r="K68" s="8">
        <v>0</v>
      </c>
    </row>
    <row r="69" spans="1:25" ht="20.100000000000001" customHeight="1" x14ac:dyDescent="0.15">
      <c r="A69" s="31" t="s">
        <v>732</v>
      </c>
      <c r="B69" s="31"/>
      <c r="C69" s="31"/>
      <c r="D69" s="31"/>
      <c r="E69" s="31"/>
      <c r="F69" s="31"/>
      <c r="G69" s="13" t="s">
        <v>808</v>
      </c>
      <c r="H69" s="11">
        <f>SUBTOTAL(9,H68:H68)</f>
        <v>175003</v>
      </c>
      <c r="I69" s="11">
        <f>SUBTOTAL(9,I68:I68)</f>
        <v>77021.98</v>
      </c>
      <c r="J69" s="11">
        <f>SUBTOTAL(9,J68:J68)</f>
        <v>63869.64</v>
      </c>
      <c r="K69" s="11">
        <f>SUBTOTAL(9,K68:K68)</f>
        <v>0</v>
      </c>
    </row>
    <row r="70" spans="1:25" ht="39.950000000000003" customHeight="1" x14ac:dyDescent="0.15">
      <c r="A70" s="23" t="s">
        <v>809</v>
      </c>
      <c r="B70" s="23"/>
      <c r="C70" s="5"/>
      <c r="D70" s="5"/>
      <c r="E70" s="5" t="s">
        <v>810</v>
      </c>
      <c r="F70" s="5"/>
      <c r="G70" s="5" t="s">
        <v>811</v>
      </c>
      <c r="H70" s="8">
        <v>494367.45</v>
      </c>
      <c r="I70" s="8">
        <v>0</v>
      </c>
      <c r="J70" s="8">
        <v>0</v>
      </c>
      <c r="K70" s="8">
        <v>0</v>
      </c>
    </row>
    <row r="71" spans="1:25" ht="20.100000000000001" customHeight="1" x14ac:dyDescent="0.15">
      <c r="A71" s="31" t="s">
        <v>732</v>
      </c>
      <c r="B71" s="31"/>
      <c r="C71" s="31"/>
      <c r="D71" s="31"/>
      <c r="E71" s="31"/>
      <c r="F71" s="31"/>
      <c r="G71" s="13" t="s">
        <v>812</v>
      </c>
      <c r="H71" s="11">
        <f>SUBTOTAL(9,H70:H70)</f>
        <v>494367.45</v>
      </c>
      <c r="I71" s="11">
        <f>SUBTOTAL(9,I70:I70)</f>
        <v>0</v>
      </c>
      <c r="J71" s="11">
        <f>SUBTOTAL(9,J70:J70)</f>
        <v>0</v>
      </c>
      <c r="K71" s="11">
        <f>SUBTOTAL(9,K70:K70)</f>
        <v>0</v>
      </c>
    </row>
    <row r="72" spans="1:25" ht="50.1" customHeight="1" x14ac:dyDescent="0.15">
      <c r="A72" s="24" t="s">
        <v>566</v>
      </c>
      <c r="B72" s="24"/>
      <c r="C72" s="24"/>
      <c r="D72" s="24"/>
      <c r="E72" s="24"/>
      <c r="F72" s="24"/>
      <c r="G72" s="5" t="s">
        <v>808</v>
      </c>
      <c r="H72" s="11">
        <f>SUBTOTAL(9,H28:H71)</f>
        <v>9136361.2300000004</v>
      </c>
      <c r="I72" s="11">
        <f>SUBTOTAL(9,I28:I71)</f>
        <v>5874187.7000000002</v>
      </c>
      <c r="J72" s="11">
        <f>SUBTOTAL(9,J28:J71)</f>
        <v>5874187.6999999993</v>
      </c>
      <c r="K72" s="11">
        <f>SUBTOTAL(9,K28:K71)</f>
        <v>0</v>
      </c>
    </row>
    <row r="73" spans="1:25" ht="30" customHeight="1" x14ac:dyDescent="0.15"/>
    <row r="74" spans="1:25" ht="20.100000000000001" customHeight="1" x14ac:dyDescent="0.15">
      <c r="A74" s="23" t="s">
        <v>33</v>
      </c>
      <c r="B74" s="23" t="s">
        <v>50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1:25" ht="20.100000000000001" customHeight="1" x14ac:dyDescent="0.15">
      <c r="A75" s="23"/>
      <c r="B75" s="23" t="s">
        <v>813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ht="20.100000000000001" customHeight="1" x14ac:dyDescent="0.15">
      <c r="A76" s="23"/>
      <c r="B76" s="23" t="s">
        <v>814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 t="s">
        <v>815</v>
      </c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ht="24.95" customHeight="1" x14ac:dyDescent="0.15">
      <c r="A77" s="23"/>
      <c r="B77" s="23" t="s">
        <v>816</v>
      </c>
      <c r="C77" s="23"/>
      <c r="D77" s="23"/>
      <c r="E77" s="23"/>
      <c r="F77" s="23" t="s">
        <v>817</v>
      </c>
      <c r="G77" s="23"/>
      <c r="H77" s="23"/>
      <c r="I77" s="23"/>
      <c r="J77" s="23" t="s">
        <v>818</v>
      </c>
      <c r="K77" s="23"/>
      <c r="L77" s="23"/>
      <c r="M77" s="23"/>
      <c r="N77" s="23" t="s">
        <v>816</v>
      </c>
      <c r="O77" s="23"/>
      <c r="P77" s="23"/>
      <c r="Q77" s="23"/>
      <c r="R77" s="23" t="s">
        <v>817</v>
      </c>
      <c r="S77" s="23"/>
      <c r="T77" s="23"/>
      <c r="U77" s="23"/>
      <c r="V77" s="23" t="s">
        <v>818</v>
      </c>
      <c r="W77" s="23"/>
      <c r="X77" s="23"/>
      <c r="Y77" s="23"/>
    </row>
    <row r="78" spans="1:25" ht="120" customHeight="1" x14ac:dyDescent="0.15">
      <c r="A78" s="23"/>
      <c r="B78" s="9" t="s">
        <v>819</v>
      </c>
      <c r="C78" s="9" t="s">
        <v>820</v>
      </c>
      <c r="D78" s="9" t="s">
        <v>821</v>
      </c>
      <c r="E78" s="9" t="s">
        <v>718</v>
      </c>
      <c r="F78" s="9" t="s">
        <v>819</v>
      </c>
      <c r="G78" s="9" t="s">
        <v>820</v>
      </c>
      <c r="H78" s="9" t="s">
        <v>821</v>
      </c>
      <c r="I78" s="9" t="s">
        <v>718</v>
      </c>
      <c r="J78" s="9" t="s">
        <v>819</v>
      </c>
      <c r="K78" s="9" t="s">
        <v>820</v>
      </c>
      <c r="L78" s="9" t="s">
        <v>821</v>
      </c>
      <c r="M78" s="9" t="s">
        <v>718</v>
      </c>
      <c r="N78" s="9" t="s">
        <v>819</v>
      </c>
      <c r="O78" s="9" t="s">
        <v>820</v>
      </c>
      <c r="P78" s="9" t="s">
        <v>821</v>
      </c>
      <c r="Q78" s="9" t="s">
        <v>718</v>
      </c>
      <c r="R78" s="9" t="s">
        <v>819</v>
      </c>
      <c r="S78" s="9" t="s">
        <v>820</v>
      </c>
      <c r="T78" s="9" t="s">
        <v>821</v>
      </c>
      <c r="U78" s="9" t="s">
        <v>718</v>
      </c>
      <c r="V78" s="9" t="s">
        <v>819</v>
      </c>
      <c r="W78" s="9" t="s">
        <v>820</v>
      </c>
      <c r="X78" s="9" t="s">
        <v>821</v>
      </c>
      <c r="Y78" s="9" t="s">
        <v>718</v>
      </c>
    </row>
    <row r="79" spans="1:25" ht="20.100000000000001" customHeight="1" x14ac:dyDescent="0.15">
      <c r="A79" s="5" t="s">
        <v>417</v>
      </c>
      <c r="B79" s="5" t="s">
        <v>514</v>
      </c>
      <c r="C79" s="5" t="s">
        <v>596</v>
      </c>
      <c r="D79" s="5" t="s">
        <v>597</v>
      </c>
      <c r="E79" s="5" t="s">
        <v>606</v>
      </c>
      <c r="F79" s="5" t="s">
        <v>822</v>
      </c>
      <c r="G79" s="5" t="s">
        <v>823</v>
      </c>
      <c r="H79" s="5" t="s">
        <v>824</v>
      </c>
      <c r="I79" s="5" t="s">
        <v>825</v>
      </c>
      <c r="J79" s="5" t="s">
        <v>826</v>
      </c>
      <c r="K79" s="5" t="s">
        <v>827</v>
      </c>
      <c r="L79" s="5" t="s">
        <v>828</v>
      </c>
      <c r="M79" s="5" t="s">
        <v>829</v>
      </c>
      <c r="N79" s="5" t="s">
        <v>830</v>
      </c>
      <c r="O79" s="5" t="s">
        <v>831</v>
      </c>
      <c r="P79" s="5" t="s">
        <v>832</v>
      </c>
      <c r="Q79" s="5" t="s">
        <v>833</v>
      </c>
      <c r="R79" s="5" t="s">
        <v>834</v>
      </c>
      <c r="S79" s="5" t="s">
        <v>835</v>
      </c>
      <c r="T79" s="5" t="s">
        <v>836</v>
      </c>
      <c r="U79" s="5" t="s">
        <v>837</v>
      </c>
      <c r="V79" s="5" t="s">
        <v>838</v>
      </c>
      <c r="W79" s="5" t="s">
        <v>839</v>
      </c>
      <c r="X79" s="5" t="s">
        <v>840</v>
      </c>
      <c r="Y79" s="5" t="s">
        <v>841</v>
      </c>
    </row>
    <row r="80" spans="1:25" ht="20.100000000000001" customHeight="1" x14ac:dyDescent="0.15">
      <c r="A80" s="5" t="s">
        <v>537</v>
      </c>
      <c r="B80" s="8">
        <v>24000</v>
      </c>
      <c r="C80" s="8">
        <v>24000</v>
      </c>
      <c r="D80" s="8">
        <v>24000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</row>
    <row r="81" spans="1:25" ht="20.100000000000001" customHeight="1" x14ac:dyDescent="0.15">
      <c r="A81" s="13" t="s">
        <v>842</v>
      </c>
      <c r="B81" s="11">
        <f t="shared" ref="B81:Y81" si="0">SUBTOTAL(9,B80:B80)</f>
        <v>24000</v>
      </c>
      <c r="C81" s="11">
        <f t="shared" si="0"/>
        <v>24000</v>
      </c>
      <c r="D81" s="11">
        <f t="shared" si="0"/>
        <v>24000</v>
      </c>
      <c r="E81" s="11">
        <f t="shared" si="0"/>
        <v>0</v>
      </c>
      <c r="F81" s="11">
        <f t="shared" si="0"/>
        <v>0</v>
      </c>
      <c r="G81" s="11">
        <f t="shared" si="0"/>
        <v>0</v>
      </c>
      <c r="H81" s="11">
        <f t="shared" si="0"/>
        <v>0</v>
      </c>
      <c r="I81" s="11">
        <f t="shared" si="0"/>
        <v>0</v>
      </c>
      <c r="J81" s="11">
        <f t="shared" si="0"/>
        <v>0</v>
      </c>
      <c r="K81" s="11">
        <f t="shared" si="0"/>
        <v>0</v>
      </c>
      <c r="L81" s="11">
        <f t="shared" si="0"/>
        <v>0</v>
      </c>
      <c r="M81" s="11">
        <f t="shared" si="0"/>
        <v>0</v>
      </c>
      <c r="N81" s="11">
        <f t="shared" si="0"/>
        <v>0</v>
      </c>
      <c r="O81" s="11">
        <f t="shared" si="0"/>
        <v>0</v>
      </c>
      <c r="P81" s="11">
        <f t="shared" si="0"/>
        <v>0</v>
      </c>
      <c r="Q81" s="11">
        <f t="shared" si="0"/>
        <v>0</v>
      </c>
      <c r="R81" s="11">
        <f t="shared" si="0"/>
        <v>0</v>
      </c>
      <c r="S81" s="11">
        <f t="shared" si="0"/>
        <v>0</v>
      </c>
      <c r="T81" s="11">
        <f t="shared" si="0"/>
        <v>0</v>
      </c>
      <c r="U81" s="11">
        <f t="shared" si="0"/>
        <v>0</v>
      </c>
      <c r="V81" s="11">
        <f t="shared" si="0"/>
        <v>0</v>
      </c>
      <c r="W81" s="11">
        <f t="shared" si="0"/>
        <v>0</v>
      </c>
      <c r="X81" s="11">
        <f t="shared" si="0"/>
        <v>0</v>
      </c>
      <c r="Y81" s="11">
        <f t="shared" si="0"/>
        <v>0</v>
      </c>
    </row>
    <row r="82" spans="1:25" ht="20.100000000000001" customHeight="1" x14ac:dyDescent="0.15">
      <c r="A82" s="5" t="s">
        <v>544</v>
      </c>
      <c r="B82" s="8">
        <v>2000</v>
      </c>
      <c r="C82" s="8">
        <v>2000</v>
      </c>
      <c r="D82" s="8">
        <v>2000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</row>
    <row r="83" spans="1:25" ht="20.100000000000001" customHeight="1" x14ac:dyDescent="0.15">
      <c r="A83" s="13" t="s">
        <v>843</v>
      </c>
      <c r="B83" s="11">
        <f t="shared" ref="B83:Y83" si="1">SUBTOTAL(9,B82:B82)</f>
        <v>2000</v>
      </c>
      <c r="C83" s="11">
        <f t="shared" si="1"/>
        <v>2000</v>
      </c>
      <c r="D83" s="11">
        <f t="shared" si="1"/>
        <v>2000</v>
      </c>
      <c r="E83" s="11">
        <f t="shared" si="1"/>
        <v>0</v>
      </c>
      <c r="F83" s="11">
        <f t="shared" si="1"/>
        <v>0</v>
      </c>
      <c r="G83" s="11">
        <f t="shared" si="1"/>
        <v>0</v>
      </c>
      <c r="H83" s="11">
        <f t="shared" si="1"/>
        <v>0</v>
      </c>
      <c r="I83" s="11">
        <f t="shared" si="1"/>
        <v>0</v>
      </c>
      <c r="J83" s="11">
        <f t="shared" si="1"/>
        <v>0</v>
      </c>
      <c r="K83" s="11">
        <f t="shared" si="1"/>
        <v>0</v>
      </c>
      <c r="L83" s="11">
        <f t="shared" si="1"/>
        <v>0</v>
      </c>
      <c r="M83" s="11">
        <f t="shared" si="1"/>
        <v>0</v>
      </c>
      <c r="N83" s="11">
        <f t="shared" si="1"/>
        <v>0</v>
      </c>
      <c r="O83" s="11">
        <f t="shared" si="1"/>
        <v>0</v>
      </c>
      <c r="P83" s="11">
        <f t="shared" si="1"/>
        <v>0</v>
      </c>
      <c r="Q83" s="11">
        <f t="shared" si="1"/>
        <v>0</v>
      </c>
      <c r="R83" s="11">
        <f t="shared" si="1"/>
        <v>0</v>
      </c>
      <c r="S83" s="11">
        <f t="shared" si="1"/>
        <v>0</v>
      </c>
      <c r="T83" s="11">
        <f t="shared" si="1"/>
        <v>0</v>
      </c>
      <c r="U83" s="11">
        <f t="shared" si="1"/>
        <v>0</v>
      </c>
      <c r="V83" s="11">
        <f t="shared" si="1"/>
        <v>0</v>
      </c>
      <c r="W83" s="11">
        <f t="shared" si="1"/>
        <v>0</v>
      </c>
      <c r="X83" s="11">
        <f t="shared" si="1"/>
        <v>0</v>
      </c>
      <c r="Y83" s="11">
        <f t="shared" si="1"/>
        <v>0</v>
      </c>
    </row>
    <row r="84" spans="1:25" ht="20.100000000000001" customHeight="1" x14ac:dyDescent="0.15">
      <c r="A84" s="5" t="s">
        <v>738</v>
      </c>
      <c r="B84" s="8">
        <v>7314.12</v>
      </c>
      <c r="C84" s="8">
        <v>7314.12</v>
      </c>
      <c r="D84" s="8">
        <v>7314.12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</row>
    <row r="85" spans="1:25" ht="20.100000000000001" customHeight="1" x14ac:dyDescent="0.15">
      <c r="A85" s="5" t="s">
        <v>740</v>
      </c>
      <c r="B85" s="8">
        <v>604538.73</v>
      </c>
      <c r="C85" s="8">
        <v>1328386.53</v>
      </c>
      <c r="D85" s="8">
        <v>1328386.53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</row>
    <row r="86" spans="1:25" ht="20.100000000000001" customHeight="1" x14ac:dyDescent="0.15">
      <c r="A86" s="5" t="s">
        <v>742</v>
      </c>
      <c r="B86" s="8">
        <v>54685.88</v>
      </c>
      <c r="C86" s="8">
        <v>54685.88</v>
      </c>
      <c r="D86" s="8">
        <v>54685.88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 x14ac:dyDescent="0.15">
      <c r="A87" s="5" t="s">
        <v>744</v>
      </c>
      <c r="B87" s="8">
        <v>377520.47</v>
      </c>
      <c r="C87" s="8">
        <v>377520.47</v>
      </c>
      <c r="D87" s="8">
        <v>377520.47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</row>
    <row r="88" spans="1:25" ht="20.100000000000001" customHeight="1" x14ac:dyDescent="0.15">
      <c r="A88" s="13" t="s">
        <v>844</v>
      </c>
      <c r="B88" s="11">
        <f t="shared" ref="B88:Y88" si="2">SUBTOTAL(9,B84:B87)</f>
        <v>1044059.2</v>
      </c>
      <c r="C88" s="11">
        <f t="shared" si="2"/>
        <v>1767907</v>
      </c>
      <c r="D88" s="11">
        <f t="shared" si="2"/>
        <v>1767907</v>
      </c>
      <c r="E88" s="11">
        <f t="shared" si="2"/>
        <v>0</v>
      </c>
      <c r="F88" s="11">
        <f t="shared" si="2"/>
        <v>0</v>
      </c>
      <c r="G88" s="11">
        <f t="shared" si="2"/>
        <v>0</v>
      </c>
      <c r="H88" s="11">
        <f t="shared" si="2"/>
        <v>0</v>
      </c>
      <c r="I88" s="11">
        <f t="shared" si="2"/>
        <v>0</v>
      </c>
      <c r="J88" s="11">
        <f t="shared" si="2"/>
        <v>0</v>
      </c>
      <c r="K88" s="11">
        <f t="shared" si="2"/>
        <v>0</v>
      </c>
      <c r="L88" s="11">
        <f t="shared" si="2"/>
        <v>0</v>
      </c>
      <c r="M88" s="11">
        <f t="shared" si="2"/>
        <v>0</v>
      </c>
      <c r="N88" s="11">
        <f t="shared" si="2"/>
        <v>0</v>
      </c>
      <c r="O88" s="11">
        <f t="shared" si="2"/>
        <v>0</v>
      </c>
      <c r="P88" s="11">
        <f t="shared" si="2"/>
        <v>0</v>
      </c>
      <c r="Q88" s="11">
        <f t="shared" si="2"/>
        <v>0</v>
      </c>
      <c r="R88" s="11">
        <f t="shared" si="2"/>
        <v>0</v>
      </c>
      <c r="S88" s="11">
        <f t="shared" si="2"/>
        <v>0</v>
      </c>
      <c r="T88" s="11">
        <f t="shared" si="2"/>
        <v>0</v>
      </c>
      <c r="U88" s="11">
        <f t="shared" si="2"/>
        <v>0</v>
      </c>
      <c r="V88" s="11">
        <f t="shared" si="2"/>
        <v>0</v>
      </c>
      <c r="W88" s="11">
        <f t="shared" si="2"/>
        <v>0</v>
      </c>
      <c r="X88" s="11">
        <f t="shared" si="2"/>
        <v>0</v>
      </c>
      <c r="Y88" s="11">
        <f t="shared" si="2"/>
        <v>0</v>
      </c>
    </row>
    <row r="89" spans="1:25" ht="20.100000000000001" customHeight="1" x14ac:dyDescent="0.15">
      <c r="A89" s="5" t="s">
        <v>748</v>
      </c>
      <c r="B89" s="8">
        <v>10500</v>
      </c>
      <c r="C89" s="8">
        <v>10500</v>
      </c>
      <c r="D89" s="8">
        <v>10500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ht="20.100000000000001" customHeight="1" x14ac:dyDescent="0.15">
      <c r="A90" s="5" t="s">
        <v>750</v>
      </c>
      <c r="B90" s="8">
        <v>8572.7999999999993</v>
      </c>
      <c r="C90" s="8">
        <v>8572.7999999999993</v>
      </c>
      <c r="D90" s="8">
        <v>8572.7999999999993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 x14ac:dyDescent="0.15">
      <c r="A91" s="5" t="s">
        <v>752</v>
      </c>
      <c r="B91" s="8">
        <v>54000</v>
      </c>
      <c r="C91" s="8">
        <v>54000</v>
      </c>
      <c r="D91" s="8">
        <v>54000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 x14ac:dyDescent="0.15">
      <c r="A92" s="5" t="s">
        <v>754</v>
      </c>
      <c r="B92" s="8">
        <v>3114.72</v>
      </c>
      <c r="C92" s="8">
        <v>3114.72</v>
      </c>
      <c r="D92" s="8">
        <v>3114.72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</row>
    <row r="93" spans="1:25" ht="20.100000000000001" customHeight="1" x14ac:dyDescent="0.15">
      <c r="A93" s="5" t="s">
        <v>756</v>
      </c>
      <c r="B93" s="8">
        <v>18000</v>
      </c>
      <c r="C93" s="8">
        <v>18000</v>
      </c>
      <c r="D93" s="8">
        <v>18000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 x14ac:dyDescent="0.15">
      <c r="A94" s="5" t="s">
        <v>758</v>
      </c>
      <c r="B94" s="8">
        <v>18000</v>
      </c>
      <c r="C94" s="8">
        <v>18000</v>
      </c>
      <c r="D94" s="8">
        <v>18000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 x14ac:dyDescent="0.15">
      <c r="A95" s="5" t="s">
        <v>760</v>
      </c>
      <c r="B95" s="8">
        <v>13200</v>
      </c>
      <c r="C95" s="8">
        <v>13200</v>
      </c>
      <c r="D95" s="8">
        <v>13200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 x14ac:dyDescent="0.15">
      <c r="A96" s="5" t="s">
        <v>762</v>
      </c>
      <c r="B96" s="8">
        <v>45000</v>
      </c>
      <c r="C96" s="8">
        <v>45000</v>
      </c>
      <c r="D96" s="8">
        <v>45000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 x14ac:dyDescent="0.15">
      <c r="A97" s="5" t="s">
        <v>764</v>
      </c>
      <c r="B97" s="8">
        <v>464551.67999999999</v>
      </c>
      <c r="C97" s="8">
        <v>464551.67999999999</v>
      </c>
      <c r="D97" s="8">
        <v>464551.67999999999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 x14ac:dyDescent="0.15">
      <c r="A98" s="5" t="s">
        <v>707</v>
      </c>
      <c r="B98" s="8">
        <v>6500</v>
      </c>
      <c r="C98" s="8">
        <v>6500</v>
      </c>
      <c r="D98" s="8">
        <v>6500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 x14ac:dyDescent="0.15">
      <c r="A99" s="5" t="s">
        <v>767</v>
      </c>
      <c r="B99" s="8">
        <v>4992</v>
      </c>
      <c r="C99" s="8">
        <v>4992</v>
      </c>
      <c r="D99" s="8">
        <v>4992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 x14ac:dyDescent="0.15">
      <c r="A100" s="5" t="s">
        <v>769</v>
      </c>
      <c r="B100" s="8">
        <v>93568.8</v>
      </c>
      <c r="C100" s="8">
        <v>93568.8</v>
      </c>
      <c r="D100" s="8">
        <v>93568.8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 x14ac:dyDescent="0.15">
      <c r="A101" s="13" t="s">
        <v>845</v>
      </c>
      <c r="B101" s="11">
        <f t="shared" ref="B101:Y101" si="3">SUBTOTAL(9,B89:B100)</f>
        <v>740000</v>
      </c>
      <c r="C101" s="11">
        <f t="shared" si="3"/>
        <v>740000</v>
      </c>
      <c r="D101" s="11">
        <f t="shared" si="3"/>
        <v>740000</v>
      </c>
      <c r="E101" s="11">
        <f t="shared" si="3"/>
        <v>0</v>
      </c>
      <c r="F101" s="11">
        <f t="shared" si="3"/>
        <v>0</v>
      </c>
      <c r="G101" s="11">
        <f t="shared" si="3"/>
        <v>0</v>
      </c>
      <c r="H101" s="11">
        <f t="shared" si="3"/>
        <v>0</v>
      </c>
      <c r="I101" s="11">
        <f t="shared" si="3"/>
        <v>0</v>
      </c>
      <c r="J101" s="11">
        <f t="shared" si="3"/>
        <v>0</v>
      </c>
      <c r="K101" s="11">
        <f t="shared" si="3"/>
        <v>0</v>
      </c>
      <c r="L101" s="11">
        <f t="shared" si="3"/>
        <v>0</v>
      </c>
      <c r="M101" s="11">
        <f t="shared" si="3"/>
        <v>0</v>
      </c>
      <c r="N101" s="11">
        <f t="shared" si="3"/>
        <v>0</v>
      </c>
      <c r="O101" s="11">
        <f t="shared" si="3"/>
        <v>0</v>
      </c>
      <c r="P101" s="11">
        <f t="shared" si="3"/>
        <v>0</v>
      </c>
      <c r="Q101" s="11">
        <f t="shared" si="3"/>
        <v>0</v>
      </c>
      <c r="R101" s="11">
        <f t="shared" si="3"/>
        <v>0</v>
      </c>
      <c r="S101" s="11">
        <f t="shared" si="3"/>
        <v>0</v>
      </c>
      <c r="T101" s="11">
        <f t="shared" si="3"/>
        <v>0</v>
      </c>
      <c r="U101" s="11">
        <f t="shared" si="3"/>
        <v>0</v>
      </c>
      <c r="V101" s="11">
        <f t="shared" si="3"/>
        <v>0</v>
      </c>
      <c r="W101" s="11">
        <f t="shared" si="3"/>
        <v>0</v>
      </c>
      <c r="X101" s="11">
        <f t="shared" si="3"/>
        <v>0</v>
      </c>
      <c r="Y101" s="11">
        <f t="shared" si="3"/>
        <v>0</v>
      </c>
    </row>
    <row r="102" spans="1:25" ht="20.100000000000001" customHeight="1" x14ac:dyDescent="0.15">
      <c r="A102" s="5" t="s">
        <v>772</v>
      </c>
      <c r="B102" s="8">
        <v>1868770.8</v>
      </c>
      <c r="C102" s="8">
        <v>1611583.72</v>
      </c>
      <c r="D102" s="8">
        <v>1611583.72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 x14ac:dyDescent="0.15">
      <c r="A103" s="5" t="s">
        <v>774</v>
      </c>
      <c r="B103" s="8">
        <v>35580</v>
      </c>
      <c r="C103" s="8">
        <v>35580</v>
      </c>
      <c r="D103" s="8">
        <v>35580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ht="20.100000000000001" customHeight="1" x14ac:dyDescent="0.15">
      <c r="A104" s="5" t="s">
        <v>776</v>
      </c>
      <c r="B104" s="8">
        <v>60000</v>
      </c>
      <c r="C104" s="8">
        <v>60000</v>
      </c>
      <c r="D104" s="8">
        <v>60000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 x14ac:dyDescent="0.15">
      <c r="A105" s="5" t="s">
        <v>778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 x14ac:dyDescent="0.15">
      <c r="A106" s="5" t="s">
        <v>780</v>
      </c>
      <c r="B106" s="8">
        <v>6600</v>
      </c>
      <c r="C106" s="8">
        <v>6600</v>
      </c>
      <c r="D106" s="8">
        <v>6600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 x14ac:dyDescent="0.15">
      <c r="A107" s="5" t="s">
        <v>782</v>
      </c>
      <c r="B107" s="8">
        <v>160054.20000000001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</row>
    <row r="108" spans="1:25" ht="20.100000000000001" customHeight="1" x14ac:dyDescent="0.15">
      <c r="A108" s="5" t="s">
        <v>784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ht="20.100000000000001" customHeight="1" x14ac:dyDescent="0.15">
      <c r="A109" s="5" t="s">
        <v>786</v>
      </c>
      <c r="B109" s="8">
        <v>66000</v>
      </c>
      <c r="C109" s="8">
        <v>66000</v>
      </c>
      <c r="D109" s="8">
        <v>66000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 x14ac:dyDescent="0.15">
      <c r="A110" s="5" t="s">
        <v>788</v>
      </c>
      <c r="B110" s="8">
        <v>93495</v>
      </c>
      <c r="C110" s="8">
        <v>93495</v>
      </c>
      <c r="D110" s="8">
        <v>93495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 x14ac:dyDescent="0.15">
      <c r="A111" s="5" t="s">
        <v>711</v>
      </c>
      <c r="B111" s="8">
        <v>20000</v>
      </c>
      <c r="C111" s="8">
        <v>20000</v>
      </c>
      <c r="D111" s="8">
        <v>20000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 x14ac:dyDescent="0.15">
      <c r="A112" s="13" t="s">
        <v>846</v>
      </c>
      <c r="B112" s="11">
        <f t="shared" ref="B112:Y112" si="4">SUBTOTAL(9,B102:B111)</f>
        <v>2310500</v>
      </c>
      <c r="C112" s="11">
        <f t="shared" si="4"/>
        <v>1893258.72</v>
      </c>
      <c r="D112" s="11">
        <f t="shared" si="4"/>
        <v>1893258.72</v>
      </c>
      <c r="E112" s="11">
        <f t="shared" si="4"/>
        <v>0</v>
      </c>
      <c r="F112" s="11">
        <f t="shared" si="4"/>
        <v>0</v>
      </c>
      <c r="G112" s="11">
        <f t="shared" si="4"/>
        <v>0</v>
      </c>
      <c r="H112" s="11">
        <f t="shared" si="4"/>
        <v>0</v>
      </c>
      <c r="I112" s="11">
        <f t="shared" si="4"/>
        <v>0</v>
      </c>
      <c r="J112" s="11">
        <f t="shared" si="4"/>
        <v>0</v>
      </c>
      <c r="K112" s="11">
        <f t="shared" si="4"/>
        <v>0</v>
      </c>
      <c r="L112" s="11">
        <f t="shared" si="4"/>
        <v>0</v>
      </c>
      <c r="M112" s="11">
        <f t="shared" si="4"/>
        <v>0</v>
      </c>
      <c r="N112" s="11">
        <f t="shared" si="4"/>
        <v>0</v>
      </c>
      <c r="O112" s="11">
        <f t="shared" si="4"/>
        <v>0</v>
      </c>
      <c r="P112" s="11">
        <f t="shared" si="4"/>
        <v>0</v>
      </c>
      <c r="Q112" s="11">
        <f t="shared" si="4"/>
        <v>0</v>
      </c>
      <c r="R112" s="11">
        <f t="shared" si="4"/>
        <v>0</v>
      </c>
      <c r="S112" s="11">
        <f t="shared" si="4"/>
        <v>0</v>
      </c>
      <c r="T112" s="11">
        <f t="shared" si="4"/>
        <v>0</v>
      </c>
      <c r="U112" s="11">
        <f t="shared" si="4"/>
        <v>0</v>
      </c>
      <c r="V112" s="11">
        <f t="shared" si="4"/>
        <v>0</v>
      </c>
      <c r="W112" s="11">
        <f t="shared" si="4"/>
        <v>0</v>
      </c>
      <c r="X112" s="11">
        <f t="shared" si="4"/>
        <v>0</v>
      </c>
      <c r="Y112" s="11">
        <f t="shared" si="4"/>
        <v>0</v>
      </c>
    </row>
    <row r="113" spans="1:25" ht="20.100000000000001" customHeight="1" x14ac:dyDescent="0.15">
      <c r="A113" s="5" t="s">
        <v>793</v>
      </c>
      <c r="B113" s="8">
        <v>14000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 x14ac:dyDescent="0.15">
      <c r="A114" s="13" t="s">
        <v>847</v>
      </c>
      <c r="B114" s="11">
        <f t="shared" ref="B114:Y114" si="5">SUBTOTAL(9,B113:B113)</f>
        <v>14000</v>
      </c>
      <c r="C114" s="11">
        <f t="shared" si="5"/>
        <v>0</v>
      </c>
      <c r="D114" s="11">
        <f t="shared" si="5"/>
        <v>0</v>
      </c>
      <c r="E114" s="11">
        <f t="shared" si="5"/>
        <v>0</v>
      </c>
      <c r="F114" s="11">
        <f t="shared" si="5"/>
        <v>0</v>
      </c>
      <c r="G114" s="11">
        <f t="shared" si="5"/>
        <v>0</v>
      </c>
      <c r="H114" s="11">
        <f t="shared" si="5"/>
        <v>0</v>
      </c>
      <c r="I114" s="11">
        <f t="shared" si="5"/>
        <v>0</v>
      </c>
      <c r="J114" s="11">
        <f t="shared" si="5"/>
        <v>0</v>
      </c>
      <c r="K114" s="11">
        <f t="shared" si="5"/>
        <v>0</v>
      </c>
      <c r="L114" s="11">
        <f t="shared" si="5"/>
        <v>0</v>
      </c>
      <c r="M114" s="11">
        <f t="shared" si="5"/>
        <v>0</v>
      </c>
      <c r="N114" s="11">
        <f t="shared" si="5"/>
        <v>0</v>
      </c>
      <c r="O114" s="11">
        <f t="shared" si="5"/>
        <v>0</v>
      </c>
      <c r="P114" s="11">
        <f t="shared" si="5"/>
        <v>0</v>
      </c>
      <c r="Q114" s="11">
        <f t="shared" si="5"/>
        <v>0</v>
      </c>
      <c r="R114" s="11">
        <f t="shared" si="5"/>
        <v>0</v>
      </c>
      <c r="S114" s="11">
        <f t="shared" si="5"/>
        <v>0</v>
      </c>
      <c r="T114" s="11">
        <f t="shared" si="5"/>
        <v>0</v>
      </c>
      <c r="U114" s="11">
        <f t="shared" si="5"/>
        <v>0</v>
      </c>
      <c r="V114" s="11">
        <f t="shared" si="5"/>
        <v>0</v>
      </c>
      <c r="W114" s="11">
        <f t="shared" si="5"/>
        <v>0</v>
      </c>
      <c r="X114" s="11">
        <f t="shared" si="5"/>
        <v>0</v>
      </c>
      <c r="Y114" s="11">
        <f t="shared" si="5"/>
        <v>0</v>
      </c>
    </row>
    <row r="115" spans="1:25" ht="20.100000000000001" customHeight="1" x14ac:dyDescent="0.15">
      <c r="A115" s="5" t="s">
        <v>797</v>
      </c>
      <c r="B115" s="8">
        <v>270000</v>
      </c>
      <c r="C115" s="8">
        <v>23000</v>
      </c>
      <c r="D115" s="8">
        <v>36152.339999999997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 x14ac:dyDescent="0.15">
      <c r="A116" s="13" t="s">
        <v>848</v>
      </c>
      <c r="B116" s="11">
        <f t="shared" ref="B116:Y116" si="6">SUBTOTAL(9,B115:B115)</f>
        <v>270000</v>
      </c>
      <c r="C116" s="11">
        <f t="shared" si="6"/>
        <v>23000</v>
      </c>
      <c r="D116" s="11">
        <f t="shared" si="6"/>
        <v>36152.339999999997</v>
      </c>
      <c r="E116" s="11">
        <f t="shared" si="6"/>
        <v>0</v>
      </c>
      <c r="F116" s="11">
        <f t="shared" si="6"/>
        <v>0</v>
      </c>
      <c r="G116" s="11">
        <f t="shared" si="6"/>
        <v>0</v>
      </c>
      <c r="H116" s="11">
        <f t="shared" si="6"/>
        <v>0</v>
      </c>
      <c r="I116" s="11">
        <f t="shared" si="6"/>
        <v>0</v>
      </c>
      <c r="J116" s="11">
        <f t="shared" si="6"/>
        <v>0</v>
      </c>
      <c r="K116" s="11">
        <f t="shared" si="6"/>
        <v>0</v>
      </c>
      <c r="L116" s="11">
        <f t="shared" si="6"/>
        <v>0</v>
      </c>
      <c r="M116" s="11">
        <f t="shared" si="6"/>
        <v>0</v>
      </c>
      <c r="N116" s="11">
        <f t="shared" si="6"/>
        <v>0</v>
      </c>
      <c r="O116" s="11">
        <f t="shared" si="6"/>
        <v>0</v>
      </c>
      <c r="P116" s="11">
        <f t="shared" si="6"/>
        <v>0</v>
      </c>
      <c r="Q116" s="11">
        <f t="shared" si="6"/>
        <v>0</v>
      </c>
      <c r="R116" s="11">
        <f t="shared" si="6"/>
        <v>0</v>
      </c>
      <c r="S116" s="11">
        <f t="shared" si="6"/>
        <v>0</v>
      </c>
      <c r="T116" s="11">
        <f t="shared" si="6"/>
        <v>0</v>
      </c>
      <c r="U116" s="11">
        <f t="shared" si="6"/>
        <v>0</v>
      </c>
      <c r="V116" s="11">
        <f t="shared" si="6"/>
        <v>0</v>
      </c>
      <c r="W116" s="11">
        <f t="shared" si="6"/>
        <v>0</v>
      </c>
      <c r="X116" s="11">
        <f t="shared" si="6"/>
        <v>0</v>
      </c>
      <c r="Y116" s="11">
        <f t="shared" si="6"/>
        <v>0</v>
      </c>
    </row>
    <row r="117" spans="1:25" ht="20.100000000000001" customHeight="1" x14ac:dyDescent="0.15">
      <c r="A117" s="5" t="s">
        <v>801</v>
      </c>
      <c r="B117" s="8">
        <v>50000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 x14ac:dyDescent="0.15">
      <c r="A118" s="5" t="s">
        <v>803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1422880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</row>
    <row r="119" spans="1:25" ht="20.100000000000001" customHeight="1" x14ac:dyDescent="0.15">
      <c r="A119" s="13" t="s">
        <v>849</v>
      </c>
      <c r="B119" s="11">
        <f t="shared" ref="B119:Y119" si="7">SUBTOTAL(9,B117:B118)</f>
        <v>50000</v>
      </c>
      <c r="C119" s="11">
        <f t="shared" si="7"/>
        <v>0</v>
      </c>
      <c r="D119" s="11">
        <f t="shared" si="7"/>
        <v>0</v>
      </c>
      <c r="E119" s="11">
        <f t="shared" si="7"/>
        <v>0</v>
      </c>
      <c r="F119" s="11">
        <f t="shared" si="7"/>
        <v>0</v>
      </c>
      <c r="G119" s="11">
        <f t="shared" si="7"/>
        <v>0</v>
      </c>
      <c r="H119" s="11">
        <f t="shared" si="7"/>
        <v>0</v>
      </c>
      <c r="I119" s="11">
        <f t="shared" si="7"/>
        <v>0</v>
      </c>
      <c r="J119" s="11">
        <f t="shared" si="7"/>
        <v>0</v>
      </c>
      <c r="K119" s="11">
        <f t="shared" si="7"/>
        <v>0</v>
      </c>
      <c r="L119" s="11">
        <f t="shared" si="7"/>
        <v>0</v>
      </c>
      <c r="M119" s="11">
        <f t="shared" si="7"/>
        <v>0</v>
      </c>
      <c r="N119" s="11">
        <f t="shared" si="7"/>
        <v>1422880</v>
      </c>
      <c r="O119" s="11">
        <f t="shared" si="7"/>
        <v>0</v>
      </c>
      <c r="P119" s="11">
        <f t="shared" si="7"/>
        <v>0</v>
      </c>
      <c r="Q119" s="11">
        <f t="shared" si="7"/>
        <v>0</v>
      </c>
      <c r="R119" s="11">
        <f t="shared" si="7"/>
        <v>0</v>
      </c>
      <c r="S119" s="11">
        <f t="shared" si="7"/>
        <v>0</v>
      </c>
      <c r="T119" s="11">
        <f t="shared" si="7"/>
        <v>0</v>
      </c>
      <c r="U119" s="11">
        <f t="shared" si="7"/>
        <v>0</v>
      </c>
      <c r="V119" s="11">
        <f t="shared" si="7"/>
        <v>0</v>
      </c>
      <c r="W119" s="11">
        <f t="shared" si="7"/>
        <v>0</v>
      </c>
      <c r="X119" s="11">
        <f t="shared" si="7"/>
        <v>0</v>
      </c>
      <c r="Y119" s="11">
        <f t="shared" si="7"/>
        <v>0</v>
      </c>
    </row>
    <row r="120" spans="1:25" ht="20.100000000000001" customHeight="1" x14ac:dyDescent="0.15">
      <c r="A120" s="5" t="s">
        <v>807</v>
      </c>
      <c r="B120" s="8">
        <v>175003</v>
      </c>
      <c r="C120" s="8">
        <v>77021.98</v>
      </c>
      <c r="D120" s="8">
        <v>63869.64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</row>
    <row r="121" spans="1:25" ht="20.100000000000001" customHeight="1" x14ac:dyDescent="0.15">
      <c r="A121" s="13" t="s">
        <v>850</v>
      </c>
      <c r="B121" s="11">
        <f t="shared" ref="B121:Y121" si="8">SUBTOTAL(9,B120:B120)</f>
        <v>175003</v>
      </c>
      <c r="C121" s="11">
        <f t="shared" si="8"/>
        <v>77021.98</v>
      </c>
      <c r="D121" s="11">
        <f t="shared" si="8"/>
        <v>63869.64</v>
      </c>
      <c r="E121" s="11">
        <f t="shared" si="8"/>
        <v>0</v>
      </c>
      <c r="F121" s="11">
        <f t="shared" si="8"/>
        <v>0</v>
      </c>
      <c r="G121" s="11">
        <f t="shared" si="8"/>
        <v>0</v>
      </c>
      <c r="H121" s="11">
        <f t="shared" si="8"/>
        <v>0</v>
      </c>
      <c r="I121" s="11">
        <f t="shared" si="8"/>
        <v>0</v>
      </c>
      <c r="J121" s="11">
        <f t="shared" si="8"/>
        <v>0</v>
      </c>
      <c r="K121" s="11">
        <f t="shared" si="8"/>
        <v>0</v>
      </c>
      <c r="L121" s="11">
        <f t="shared" si="8"/>
        <v>0</v>
      </c>
      <c r="M121" s="11">
        <f t="shared" si="8"/>
        <v>0</v>
      </c>
      <c r="N121" s="11">
        <f t="shared" si="8"/>
        <v>0</v>
      </c>
      <c r="O121" s="11">
        <f t="shared" si="8"/>
        <v>0</v>
      </c>
      <c r="P121" s="11">
        <f t="shared" si="8"/>
        <v>0</v>
      </c>
      <c r="Q121" s="11">
        <f t="shared" si="8"/>
        <v>0</v>
      </c>
      <c r="R121" s="11">
        <f t="shared" si="8"/>
        <v>0</v>
      </c>
      <c r="S121" s="11">
        <f t="shared" si="8"/>
        <v>0</v>
      </c>
      <c r="T121" s="11">
        <f t="shared" si="8"/>
        <v>0</v>
      </c>
      <c r="U121" s="11">
        <f t="shared" si="8"/>
        <v>0</v>
      </c>
      <c r="V121" s="11">
        <f t="shared" si="8"/>
        <v>0</v>
      </c>
      <c r="W121" s="11">
        <f t="shared" si="8"/>
        <v>0</v>
      </c>
      <c r="X121" s="11">
        <f t="shared" si="8"/>
        <v>0</v>
      </c>
      <c r="Y121" s="11">
        <f t="shared" si="8"/>
        <v>0</v>
      </c>
    </row>
    <row r="122" spans="1:25" ht="20.100000000000001" customHeight="1" x14ac:dyDescent="0.15">
      <c r="A122" s="5" t="s">
        <v>811</v>
      </c>
      <c r="B122" s="8">
        <v>494367.45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</row>
    <row r="123" spans="1:25" ht="20.100000000000001" customHeight="1" x14ac:dyDescent="0.15">
      <c r="A123" s="13" t="s">
        <v>851</v>
      </c>
      <c r="B123" s="11">
        <f t="shared" ref="B123:Y123" si="9">SUBTOTAL(9,B122:B122)</f>
        <v>494367.45</v>
      </c>
      <c r="C123" s="11">
        <f t="shared" si="9"/>
        <v>0</v>
      </c>
      <c r="D123" s="11">
        <f t="shared" si="9"/>
        <v>0</v>
      </c>
      <c r="E123" s="11">
        <f t="shared" si="9"/>
        <v>0</v>
      </c>
      <c r="F123" s="11">
        <f t="shared" si="9"/>
        <v>0</v>
      </c>
      <c r="G123" s="11">
        <f t="shared" si="9"/>
        <v>0</v>
      </c>
      <c r="H123" s="11">
        <f t="shared" si="9"/>
        <v>0</v>
      </c>
      <c r="I123" s="11">
        <f t="shared" si="9"/>
        <v>0</v>
      </c>
      <c r="J123" s="11">
        <f t="shared" si="9"/>
        <v>0</v>
      </c>
      <c r="K123" s="11">
        <f t="shared" si="9"/>
        <v>0</v>
      </c>
      <c r="L123" s="11">
        <f t="shared" si="9"/>
        <v>0</v>
      </c>
      <c r="M123" s="11">
        <f t="shared" si="9"/>
        <v>0</v>
      </c>
      <c r="N123" s="11">
        <f t="shared" si="9"/>
        <v>0</v>
      </c>
      <c r="O123" s="11">
        <f t="shared" si="9"/>
        <v>0</v>
      </c>
      <c r="P123" s="11">
        <f t="shared" si="9"/>
        <v>0</v>
      </c>
      <c r="Q123" s="11">
        <f t="shared" si="9"/>
        <v>0</v>
      </c>
      <c r="R123" s="11">
        <f t="shared" si="9"/>
        <v>0</v>
      </c>
      <c r="S123" s="11">
        <f t="shared" si="9"/>
        <v>0</v>
      </c>
      <c r="T123" s="11">
        <f t="shared" si="9"/>
        <v>0</v>
      </c>
      <c r="U123" s="11">
        <f t="shared" si="9"/>
        <v>0</v>
      </c>
      <c r="V123" s="11">
        <f t="shared" si="9"/>
        <v>0</v>
      </c>
      <c r="W123" s="11">
        <f t="shared" si="9"/>
        <v>0</v>
      </c>
      <c r="X123" s="11">
        <f t="shared" si="9"/>
        <v>0</v>
      </c>
      <c r="Y123" s="11">
        <f t="shared" si="9"/>
        <v>0</v>
      </c>
    </row>
    <row r="124" spans="1:25" ht="50.1" customHeight="1" x14ac:dyDescent="0.15">
      <c r="A124" s="13" t="s">
        <v>808</v>
      </c>
      <c r="B124" s="11">
        <f t="shared" ref="B124:Y124" si="10">SUBTOTAL(9,B80:B123)</f>
        <v>5123929.6500000004</v>
      </c>
      <c r="C124" s="11">
        <f t="shared" si="10"/>
        <v>4527187.7</v>
      </c>
      <c r="D124" s="11">
        <f t="shared" si="10"/>
        <v>4527187.6999999993</v>
      </c>
      <c r="E124" s="11">
        <f t="shared" si="10"/>
        <v>0</v>
      </c>
      <c r="F124" s="11">
        <f t="shared" si="10"/>
        <v>0</v>
      </c>
      <c r="G124" s="11">
        <f t="shared" si="10"/>
        <v>0</v>
      </c>
      <c r="H124" s="11">
        <f t="shared" si="10"/>
        <v>0</v>
      </c>
      <c r="I124" s="11">
        <f t="shared" si="10"/>
        <v>0</v>
      </c>
      <c r="J124" s="11">
        <f t="shared" si="10"/>
        <v>0</v>
      </c>
      <c r="K124" s="11">
        <f t="shared" si="10"/>
        <v>0</v>
      </c>
      <c r="L124" s="11">
        <f t="shared" si="10"/>
        <v>0</v>
      </c>
      <c r="M124" s="11">
        <f t="shared" si="10"/>
        <v>0</v>
      </c>
      <c r="N124" s="11">
        <f t="shared" si="10"/>
        <v>1422880</v>
      </c>
      <c r="O124" s="11">
        <f t="shared" si="10"/>
        <v>0</v>
      </c>
      <c r="P124" s="11">
        <f t="shared" si="10"/>
        <v>0</v>
      </c>
      <c r="Q124" s="11">
        <f t="shared" si="10"/>
        <v>0</v>
      </c>
      <c r="R124" s="11">
        <f t="shared" si="10"/>
        <v>0</v>
      </c>
      <c r="S124" s="11">
        <f t="shared" si="10"/>
        <v>0</v>
      </c>
      <c r="T124" s="11">
        <f t="shared" si="10"/>
        <v>0</v>
      </c>
      <c r="U124" s="11">
        <f t="shared" si="10"/>
        <v>0</v>
      </c>
      <c r="V124" s="11">
        <f t="shared" si="10"/>
        <v>0</v>
      </c>
      <c r="W124" s="11">
        <f t="shared" si="10"/>
        <v>0</v>
      </c>
      <c r="X124" s="11">
        <f t="shared" si="10"/>
        <v>0</v>
      </c>
      <c r="Y124" s="11">
        <f t="shared" si="10"/>
        <v>0</v>
      </c>
    </row>
    <row r="125" spans="1:25" ht="30" customHeight="1" x14ac:dyDescent="0.15"/>
    <row r="126" spans="1:25" ht="20.100000000000001" customHeight="1" x14ac:dyDescent="0.15">
      <c r="A126" s="23" t="s">
        <v>33</v>
      </c>
      <c r="B126" s="23" t="s">
        <v>50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25" ht="20.100000000000001" customHeight="1" x14ac:dyDescent="0.15">
      <c r="A127" s="23"/>
      <c r="B127" s="23" t="s">
        <v>813</v>
      </c>
      <c r="C127" s="23"/>
      <c r="D127" s="23"/>
      <c r="E127" s="23"/>
      <c r="F127" s="23" t="s">
        <v>307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25" ht="24.95" customHeight="1" x14ac:dyDescent="0.15">
      <c r="A128" s="23"/>
      <c r="B128" s="23" t="s">
        <v>852</v>
      </c>
      <c r="C128" s="23"/>
      <c r="D128" s="23"/>
      <c r="E128" s="23"/>
      <c r="F128" s="23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14"/>
    </row>
    <row r="129" spans="1:17" ht="24.95" customHeight="1" x14ac:dyDescent="0.15">
      <c r="A129" s="23"/>
      <c r="B129" s="23" t="s">
        <v>853</v>
      </c>
      <c r="C129" s="23"/>
      <c r="D129" s="23"/>
      <c r="E129" s="23"/>
      <c r="F129" s="23" t="s">
        <v>853</v>
      </c>
      <c r="G129" s="23"/>
      <c r="H129" s="23"/>
      <c r="I129" s="23"/>
      <c r="J129" s="23" t="s">
        <v>817</v>
      </c>
      <c r="K129" s="23"/>
      <c r="L129" s="23"/>
      <c r="M129" s="23"/>
      <c r="N129" s="23" t="s">
        <v>818</v>
      </c>
      <c r="O129" s="23"/>
      <c r="P129" s="23"/>
      <c r="Q129" s="23"/>
    </row>
    <row r="130" spans="1:17" ht="120" customHeight="1" x14ac:dyDescent="0.15">
      <c r="A130" s="23"/>
      <c r="B130" s="9" t="s">
        <v>819</v>
      </c>
      <c r="C130" s="9" t="s">
        <v>820</v>
      </c>
      <c r="D130" s="9" t="s">
        <v>821</v>
      </c>
      <c r="E130" s="9" t="s">
        <v>718</v>
      </c>
      <c r="F130" s="9" t="s">
        <v>819</v>
      </c>
      <c r="G130" s="9" t="s">
        <v>820</v>
      </c>
      <c r="H130" s="9" t="s">
        <v>821</v>
      </c>
      <c r="I130" s="9" t="s">
        <v>718</v>
      </c>
      <c r="J130" s="9" t="s">
        <v>819</v>
      </c>
      <c r="K130" s="9" t="s">
        <v>820</v>
      </c>
      <c r="L130" s="9" t="s">
        <v>821</v>
      </c>
      <c r="M130" s="9" t="s">
        <v>718</v>
      </c>
      <c r="N130" s="9" t="s">
        <v>819</v>
      </c>
      <c r="O130" s="9" t="s">
        <v>820</v>
      </c>
      <c r="P130" s="9" t="s">
        <v>821</v>
      </c>
      <c r="Q130" s="9" t="s">
        <v>718</v>
      </c>
    </row>
    <row r="131" spans="1:17" ht="20.100000000000001" customHeight="1" x14ac:dyDescent="0.15">
      <c r="A131" s="5" t="s">
        <v>417</v>
      </c>
      <c r="B131" s="5" t="s">
        <v>854</v>
      </c>
      <c r="C131" s="5" t="s">
        <v>855</v>
      </c>
      <c r="D131" s="5" t="s">
        <v>856</v>
      </c>
      <c r="E131" s="5" t="s">
        <v>857</v>
      </c>
      <c r="F131" s="5" t="s">
        <v>858</v>
      </c>
      <c r="G131" s="5" t="s">
        <v>859</v>
      </c>
      <c r="H131" s="5" t="s">
        <v>860</v>
      </c>
      <c r="I131" s="5" t="s">
        <v>861</v>
      </c>
      <c r="J131" s="5" t="s">
        <v>862</v>
      </c>
      <c r="K131" s="5" t="s">
        <v>863</v>
      </c>
      <c r="L131" s="5" t="s">
        <v>864</v>
      </c>
      <c r="M131" s="5" t="s">
        <v>865</v>
      </c>
      <c r="N131" s="5" t="s">
        <v>866</v>
      </c>
      <c r="O131" s="5" t="s">
        <v>867</v>
      </c>
      <c r="P131" s="5" t="s">
        <v>868</v>
      </c>
      <c r="Q131" s="5" t="s">
        <v>869</v>
      </c>
    </row>
    <row r="132" spans="1:17" ht="20.100000000000001" customHeight="1" x14ac:dyDescent="0.15">
      <c r="A132" s="5" t="s">
        <v>537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7" ht="20.100000000000001" customHeight="1" x14ac:dyDescent="0.15">
      <c r="A133" s="13" t="s">
        <v>870</v>
      </c>
      <c r="B133" s="11">
        <f t="shared" ref="B133:Q133" si="11">SUBTOTAL(9,B132:B132)</f>
        <v>0</v>
      </c>
      <c r="C133" s="11">
        <f t="shared" si="11"/>
        <v>0</v>
      </c>
      <c r="D133" s="11">
        <f t="shared" si="11"/>
        <v>0</v>
      </c>
      <c r="E133" s="11">
        <f t="shared" si="11"/>
        <v>0</v>
      </c>
      <c r="F133" s="11">
        <f t="shared" si="11"/>
        <v>0</v>
      </c>
      <c r="G133" s="11">
        <f t="shared" si="11"/>
        <v>0</v>
      </c>
      <c r="H133" s="11">
        <f t="shared" si="11"/>
        <v>0</v>
      </c>
      <c r="I133" s="11">
        <f t="shared" si="11"/>
        <v>0</v>
      </c>
      <c r="J133" s="11">
        <f t="shared" si="11"/>
        <v>0</v>
      </c>
      <c r="K133" s="11">
        <f t="shared" si="11"/>
        <v>0</v>
      </c>
      <c r="L133" s="11">
        <f t="shared" si="11"/>
        <v>0</v>
      </c>
      <c r="M133" s="11">
        <f t="shared" si="11"/>
        <v>0</v>
      </c>
      <c r="N133" s="11">
        <f t="shared" si="11"/>
        <v>0</v>
      </c>
      <c r="O133" s="11">
        <f t="shared" si="11"/>
        <v>0</v>
      </c>
      <c r="P133" s="11">
        <f t="shared" si="11"/>
        <v>0</v>
      </c>
      <c r="Q133" s="11">
        <f t="shared" si="11"/>
        <v>0</v>
      </c>
    </row>
    <row r="134" spans="1:17" ht="20.100000000000001" customHeight="1" x14ac:dyDescent="0.15">
      <c r="A134" s="5" t="s">
        <v>544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7" ht="20.100000000000001" customHeight="1" x14ac:dyDescent="0.15">
      <c r="A135" s="13" t="s">
        <v>871</v>
      </c>
      <c r="B135" s="11">
        <f t="shared" ref="B135:Q135" si="12">SUBTOTAL(9,B134:B134)</f>
        <v>0</v>
      </c>
      <c r="C135" s="11">
        <f t="shared" si="12"/>
        <v>0</v>
      </c>
      <c r="D135" s="11">
        <f t="shared" si="12"/>
        <v>0</v>
      </c>
      <c r="E135" s="11">
        <f t="shared" si="12"/>
        <v>0</v>
      </c>
      <c r="F135" s="11">
        <f t="shared" si="12"/>
        <v>0</v>
      </c>
      <c r="G135" s="11">
        <f t="shared" si="12"/>
        <v>0</v>
      </c>
      <c r="H135" s="11">
        <f t="shared" si="12"/>
        <v>0</v>
      </c>
      <c r="I135" s="11">
        <f t="shared" si="12"/>
        <v>0</v>
      </c>
      <c r="J135" s="11">
        <f t="shared" si="12"/>
        <v>0</v>
      </c>
      <c r="K135" s="11">
        <f t="shared" si="12"/>
        <v>0</v>
      </c>
      <c r="L135" s="11">
        <f t="shared" si="12"/>
        <v>0</v>
      </c>
      <c r="M135" s="11">
        <f t="shared" si="12"/>
        <v>0</v>
      </c>
      <c r="N135" s="11">
        <f t="shared" si="12"/>
        <v>0</v>
      </c>
      <c r="O135" s="11">
        <f t="shared" si="12"/>
        <v>0</v>
      </c>
      <c r="P135" s="11">
        <f t="shared" si="12"/>
        <v>0</v>
      </c>
      <c r="Q135" s="11">
        <f t="shared" si="12"/>
        <v>0</v>
      </c>
    </row>
    <row r="136" spans="1:17" ht="20.100000000000001" customHeight="1" x14ac:dyDescent="0.15">
      <c r="A136" s="5" t="s">
        <v>738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7" ht="20.100000000000001" customHeight="1" x14ac:dyDescent="0.15">
      <c r="A137" s="5" t="s">
        <v>740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</row>
    <row r="138" spans="1:17" ht="20.100000000000001" customHeight="1" x14ac:dyDescent="0.15">
      <c r="A138" s="5" t="s">
        <v>742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7" ht="20.100000000000001" customHeight="1" x14ac:dyDescent="0.15">
      <c r="A139" s="5" t="s">
        <v>744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</row>
    <row r="140" spans="1:17" ht="20.100000000000001" customHeight="1" x14ac:dyDescent="0.15">
      <c r="A140" s="13" t="s">
        <v>872</v>
      </c>
      <c r="B140" s="11">
        <f t="shared" ref="B140:Q140" si="13">SUBTOTAL(9,B136:B139)</f>
        <v>0</v>
      </c>
      <c r="C140" s="11">
        <f t="shared" si="13"/>
        <v>0</v>
      </c>
      <c r="D140" s="11">
        <f t="shared" si="13"/>
        <v>0</v>
      </c>
      <c r="E140" s="11">
        <f t="shared" si="13"/>
        <v>0</v>
      </c>
      <c r="F140" s="11">
        <f t="shared" si="13"/>
        <v>0</v>
      </c>
      <c r="G140" s="11">
        <f t="shared" si="13"/>
        <v>0</v>
      </c>
      <c r="H140" s="11">
        <f t="shared" si="13"/>
        <v>0</v>
      </c>
      <c r="I140" s="11">
        <f t="shared" si="13"/>
        <v>0</v>
      </c>
      <c r="J140" s="11">
        <f t="shared" si="13"/>
        <v>0</v>
      </c>
      <c r="K140" s="11">
        <f t="shared" si="13"/>
        <v>0</v>
      </c>
      <c r="L140" s="11">
        <f t="shared" si="13"/>
        <v>0</v>
      </c>
      <c r="M140" s="11">
        <f t="shared" si="13"/>
        <v>0</v>
      </c>
      <c r="N140" s="11">
        <f t="shared" si="13"/>
        <v>0</v>
      </c>
      <c r="O140" s="11">
        <f t="shared" si="13"/>
        <v>0</v>
      </c>
      <c r="P140" s="11">
        <f t="shared" si="13"/>
        <v>0</v>
      </c>
      <c r="Q140" s="11">
        <f t="shared" si="13"/>
        <v>0</v>
      </c>
    </row>
    <row r="141" spans="1:17" ht="20.100000000000001" customHeight="1" x14ac:dyDescent="0.15">
      <c r="A141" s="5" t="s">
        <v>748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</row>
    <row r="142" spans="1:17" ht="20.100000000000001" customHeight="1" x14ac:dyDescent="0.15">
      <c r="A142" s="5" t="s">
        <v>750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7" ht="20.100000000000001" customHeight="1" x14ac:dyDescent="0.15">
      <c r="A143" s="5" t="s">
        <v>752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</row>
    <row r="144" spans="1:17" ht="20.100000000000001" customHeight="1" x14ac:dyDescent="0.15">
      <c r="A144" s="5" t="s">
        <v>754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 x14ac:dyDescent="0.15">
      <c r="A145" s="5" t="s">
        <v>756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 x14ac:dyDescent="0.15">
      <c r="A146" s="5" t="s">
        <v>758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 x14ac:dyDescent="0.15">
      <c r="A147" s="5" t="s">
        <v>760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 x14ac:dyDescent="0.15">
      <c r="A148" s="5" t="s">
        <v>762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7" ht="20.100000000000001" customHeight="1" x14ac:dyDescent="0.15">
      <c r="A149" s="5" t="s">
        <v>764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 x14ac:dyDescent="0.15">
      <c r="A150" s="5" t="s">
        <v>707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 x14ac:dyDescent="0.15">
      <c r="A151" s="5" t="s">
        <v>767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 x14ac:dyDescent="0.15">
      <c r="A152" s="5" t="s">
        <v>769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 x14ac:dyDescent="0.15">
      <c r="A153" s="13" t="s">
        <v>873</v>
      </c>
      <c r="B153" s="11">
        <f t="shared" ref="B153:Q153" si="14">SUBTOTAL(9,B141:B152)</f>
        <v>0</v>
      </c>
      <c r="C153" s="11">
        <f t="shared" si="14"/>
        <v>0</v>
      </c>
      <c r="D153" s="11">
        <f t="shared" si="14"/>
        <v>0</v>
      </c>
      <c r="E153" s="11">
        <f t="shared" si="14"/>
        <v>0</v>
      </c>
      <c r="F153" s="11">
        <f t="shared" si="14"/>
        <v>0</v>
      </c>
      <c r="G153" s="11">
        <f t="shared" si="14"/>
        <v>0</v>
      </c>
      <c r="H153" s="11">
        <f t="shared" si="14"/>
        <v>0</v>
      </c>
      <c r="I153" s="11">
        <f t="shared" si="14"/>
        <v>0</v>
      </c>
      <c r="J153" s="11">
        <f t="shared" si="14"/>
        <v>0</v>
      </c>
      <c r="K153" s="11">
        <f t="shared" si="14"/>
        <v>0</v>
      </c>
      <c r="L153" s="11">
        <f t="shared" si="14"/>
        <v>0</v>
      </c>
      <c r="M153" s="11">
        <f t="shared" si="14"/>
        <v>0</v>
      </c>
      <c r="N153" s="11">
        <f t="shared" si="14"/>
        <v>0</v>
      </c>
      <c r="O153" s="11">
        <f t="shared" si="14"/>
        <v>0</v>
      </c>
      <c r="P153" s="11">
        <f t="shared" si="14"/>
        <v>0</v>
      </c>
      <c r="Q153" s="11">
        <f t="shared" si="14"/>
        <v>0</v>
      </c>
    </row>
    <row r="154" spans="1:17" ht="20.100000000000001" customHeight="1" x14ac:dyDescent="0.15">
      <c r="A154" s="5" t="s">
        <v>772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 x14ac:dyDescent="0.15">
      <c r="A155" s="5" t="s">
        <v>774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 x14ac:dyDescent="0.15">
      <c r="A156" s="5" t="s">
        <v>776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7" ht="20.100000000000001" customHeight="1" x14ac:dyDescent="0.15">
      <c r="A157" s="5" t="s">
        <v>778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 x14ac:dyDescent="0.15">
      <c r="A158" s="5" t="s">
        <v>780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 x14ac:dyDescent="0.15">
      <c r="A159" s="5" t="s">
        <v>782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 x14ac:dyDescent="0.15">
      <c r="A160" s="5" t="s">
        <v>784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 x14ac:dyDescent="0.15">
      <c r="A161" s="5" t="s">
        <v>786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 x14ac:dyDescent="0.15">
      <c r="A162" s="5" t="s">
        <v>788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 x14ac:dyDescent="0.15">
      <c r="A163" s="5" t="s">
        <v>711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</row>
    <row r="164" spans="1:17" ht="20.100000000000001" customHeight="1" x14ac:dyDescent="0.15">
      <c r="A164" s="13" t="s">
        <v>874</v>
      </c>
      <c r="B164" s="11">
        <f t="shared" ref="B164:Q164" si="15">SUBTOTAL(9,B154:B163)</f>
        <v>0</v>
      </c>
      <c r="C164" s="11">
        <f t="shared" si="15"/>
        <v>0</v>
      </c>
      <c r="D164" s="11">
        <f t="shared" si="15"/>
        <v>0</v>
      </c>
      <c r="E164" s="11">
        <f t="shared" si="15"/>
        <v>0</v>
      </c>
      <c r="F164" s="11">
        <f t="shared" si="15"/>
        <v>0</v>
      </c>
      <c r="G164" s="11">
        <f t="shared" si="15"/>
        <v>0</v>
      </c>
      <c r="H164" s="11">
        <f t="shared" si="15"/>
        <v>0</v>
      </c>
      <c r="I164" s="11">
        <f t="shared" si="15"/>
        <v>0</v>
      </c>
      <c r="J164" s="11">
        <f t="shared" si="15"/>
        <v>0</v>
      </c>
      <c r="K164" s="11">
        <f t="shared" si="15"/>
        <v>0</v>
      </c>
      <c r="L164" s="11">
        <f t="shared" si="15"/>
        <v>0</v>
      </c>
      <c r="M164" s="11">
        <f t="shared" si="15"/>
        <v>0</v>
      </c>
      <c r="N164" s="11">
        <f t="shared" si="15"/>
        <v>0</v>
      </c>
      <c r="O164" s="11">
        <f t="shared" si="15"/>
        <v>0</v>
      </c>
      <c r="P164" s="11">
        <f t="shared" si="15"/>
        <v>0</v>
      </c>
      <c r="Q164" s="11">
        <f t="shared" si="15"/>
        <v>0</v>
      </c>
    </row>
    <row r="165" spans="1:17" ht="20.100000000000001" customHeight="1" x14ac:dyDescent="0.15">
      <c r="A165" s="5" t="s">
        <v>793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</row>
    <row r="166" spans="1:17" ht="20.100000000000001" customHeight="1" x14ac:dyDescent="0.15">
      <c r="A166" s="13" t="s">
        <v>875</v>
      </c>
      <c r="B166" s="11">
        <f t="shared" ref="B166:Q166" si="16">SUBTOTAL(9,B165:B165)</f>
        <v>0</v>
      </c>
      <c r="C166" s="11">
        <f t="shared" si="16"/>
        <v>0</v>
      </c>
      <c r="D166" s="11">
        <f t="shared" si="16"/>
        <v>0</v>
      </c>
      <c r="E166" s="11">
        <f t="shared" si="16"/>
        <v>0</v>
      </c>
      <c r="F166" s="11">
        <f t="shared" si="16"/>
        <v>0</v>
      </c>
      <c r="G166" s="11">
        <f t="shared" si="16"/>
        <v>0</v>
      </c>
      <c r="H166" s="11">
        <f t="shared" si="16"/>
        <v>0</v>
      </c>
      <c r="I166" s="11">
        <f t="shared" si="16"/>
        <v>0</v>
      </c>
      <c r="J166" s="11">
        <f t="shared" si="16"/>
        <v>0</v>
      </c>
      <c r="K166" s="11">
        <f t="shared" si="16"/>
        <v>0</v>
      </c>
      <c r="L166" s="11">
        <f t="shared" si="16"/>
        <v>0</v>
      </c>
      <c r="M166" s="11">
        <f t="shared" si="16"/>
        <v>0</v>
      </c>
      <c r="N166" s="11">
        <f t="shared" si="16"/>
        <v>0</v>
      </c>
      <c r="O166" s="11">
        <f t="shared" si="16"/>
        <v>0</v>
      </c>
      <c r="P166" s="11">
        <f t="shared" si="16"/>
        <v>0</v>
      </c>
      <c r="Q166" s="11">
        <f t="shared" si="16"/>
        <v>0</v>
      </c>
    </row>
    <row r="167" spans="1:17" ht="20.100000000000001" customHeight="1" x14ac:dyDescent="0.15">
      <c r="A167" s="5" t="s">
        <v>797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</row>
    <row r="168" spans="1:17" ht="20.100000000000001" customHeight="1" x14ac:dyDescent="0.15">
      <c r="A168" s="13" t="s">
        <v>876</v>
      </c>
      <c r="B168" s="11">
        <f t="shared" ref="B168:Q168" si="17">SUBTOTAL(9,B167:B167)</f>
        <v>0</v>
      </c>
      <c r="C168" s="11">
        <f t="shared" si="17"/>
        <v>0</v>
      </c>
      <c r="D168" s="11">
        <f t="shared" si="17"/>
        <v>0</v>
      </c>
      <c r="E168" s="11">
        <f t="shared" si="17"/>
        <v>0</v>
      </c>
      <c r="F168" s="11">
        <f t="shared" si="17"/>
        <v>0</v>
      </c>
      <c r="G168" s="11">
        <f t="shared" si="17"/>
        <v>0</v>
      </c>
      <c r="H168" s="11">
        <f t="shared" si="17"/>
        <v>0</v>
      </c>
      <c r="I168" s="11">
        <f t="shared" si="17"/>
        <v>0</v>
      </c>
      <c r="J168" s="11">
        <f t="shared" si="17"/>
        <v>0</v>
      </c>
      <c r="K168" s="11">
        <f t="shared" si="17"/>
        <v>0</v>
      </c>
      <c r="L168" s="11">
        <f t="shared" si="17"/>
        <v>0</v>
      </c>
      <c r="M168" s="11">
        <f t="shared" si="17"/>
        <v>0</v>
      </c>
      <c r="N168" s="11">
        <f t="shared" si="17"/>
        <v>0</v>
      </c>
      <c r="O168" s="11">
        <f t="shared" si="17"/>
        <v>0</v>
      </c>
      <c r="P168" s="11">
        <f t="shared" si="17"/>
        <v>0</v>
      </c>
      <c r="Q168" s="11">
        <f t="shared" si="17"/>
        <v>0</v>
      </c>
    </row>
    <row r="169" spans="1:17" ht="20.100000000000001" customHeight="1" x14ac:dyDescent="0.15">
      <c r="A169" s="5" t="s">
        <v>801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</row>
    <row r="170" spans="1:17" ht="20.100000000000001" customHeight="1" x14ac:dyDescent="0.15">
      <c r="A170" s="5" t="s">
        <v>803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 x14ac:dyDescent="0.15">
      <c r="A171" s="13" t="s">
        <v>877</v>
      </c>
      <c r="B171" s="11">
        <f t="shared" ref="B171:Q171" si="18">SUBTOTAL(9,B169:B170)</f>
        <v>0</v>
      </c>
      <c r="C171" s="11">
        <f t="shared" si="18"/>
        <v>0</v>
      </c>
      <c r="D171" s="11">
        <f t="shared" si="18"/>
        <v>0</v>
      </c>
      <c r="E171" s="11">
        <f t="shared" si="18"/>
        <v>0</v>
      </c>
      <c r="F171" s="11">
        <f t="shared" si="18"/>
        <v>0</v>
      </c>
      <c r="G171" s="11">
        <f t="shared" si="18"/>
        <v>0</v>
      </c>
      <c r="H171" s="11">
        <f t="shared" si="18"/>
        <v>0</v>
      </c>
      <c r="I171" s="11">
        <f t="shared" si="18"/>
        <v>0</v>
      </c>
      <c r="J171" s="11">
        <f t="shared" si="18"/>
        <v>0</v>
      </c>
      <c r="K171" s="11">
        <f t="shared" si="18"/>
        <v>0</v>
      </c>
      <c r="L171" s="11">
        <f t="shared" si="18"/>
        <v>0</v>
      </c>
      <c r="M171" s="11">
        <f t="shared" si="18"/>
        <v>0</v>
      </c>
      <c r="N171" s="11">
        <f t="shared" si="18"/>
        <v>0</v>
      </c>
      <c r="O171" s="11">
        <f t="shared" si="18"/>
        <v>0</v>
      </c>
      <c r="P171" s="11">
        <f t="shared" si="18"/>
        <v>0</v>
      </c>
      <c r="Q171" s="11">
        <f t="shared" si="18"/>
        <v>0</v>
      </c>
    </row>
    <row r="172" spans="1:17" ht="20.100000000000001" customHeight="1" x14ac:dyDescent="0.15">
      <c r="A172" s="5" t="s">
        <v>807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 x14ac:dyDescent="0.15">
      <c r="A173" s="13" t="s">
        <v>878</v>
      </c>
      <c r="B173" s="11">
        <f t="shared" ref="B173:Q173" si="19">SUBTOTAL(9,B172:B172)</f>
        <v>0</v>
      </c>
      <c r="C173" s="11">
        <f t="shared" si="19"/>
        <v>0</v>
      </c>
      <c r="D173" s="11">
        <f t="shared" si="19"/>
        <v>0</v>
      </c>
      <c r="E173" s="11">
        <f t="shared" si="19"/>
        <v>0</v>
      </c>
      <c r="F173" s="11">
        <f t="shared" si="19"/>
        <v>0</v>
      </c>
      <c r="G173" s="11">
        <f t="shared" si="19"/>
        <v>0</v>
      </c>
      <c r="H173" s="11">
        <f t="shared" si="19"/>
        <v>0</v>
      </c>
      <c r="I173" s="11">
        <f t="shared" si="19"/>
        <v>0</v>
      </c>
      <c r="J173" s="11">
        <f t="shared" si="19"/>
        <v>0</v>
      </c>
      <c r="K173" s="11">
        <f t="shared" si="19"/>
        <v>0</v>
      </c>
      <c r="L173" s="11">
        <f t="shared" si="19"/>
        <v>0</v>
      </c>
      <c r="M173" s="11">
        <f t="shared" si="19"/>
        <v>0</v>
      </c>
      <c r="N173" s="11">
        <f t="shared" si="19"/>
        <v>0</v>
      </c>
      <c r="O173" s="11">
        <f t="shared" si="19"/>
        <v>0</v>
      </c>
      <c r="P173" s="11">
        <f t="shared" si="19"/>
        <v>0</v>
      </c>
      <c r="Q173" s="11">
        <f t="shared" si="19"/>
        <v>0</v>
      </c>
    </row>
    <row r="174" spans="1:17" ht="20.100000000000001" customHeight="1" x14ac:dyDescent="0.15">
      <c r="A174" s="5" t="s">
        <v>811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</row>
    <row r="175" spans="1:17" ht="20.100000000000001" customHeight="1" x14ac:dyDescent="0.15">
      <c r="A175" s="13" t="s">
        <v>879</v>
      </c>
      <c r="B175" s="13">
        <f t="shared" ref="B175:Q175" si="20">SUBTOTAL(9,B174:B174)</f>
        <v>0</v>
      </c>
      <c r="C175" s="13">
        <f t="shared" si="20"/>
        <v>0</v>
      </c>
      <c r="D175" s="13">
        <f t="shared" si="20"/>
        <v>0</v>
      </c>
      <c r="E175" s="13">
        <f t="shared" si="20"/>
        <v>0</v>
      </c>
      <c r="F175" s="13">
        <f t="shared" si="20"/>
        <v>0</v>
      </c>
      <c r="G175" s="13">
        <f t="shared" si="20"/>
        <v>0</v>
      </c>
      <c r="H175" s="13">
        <f t="shared" si="20"/>
        <v>0</v>
      </c>
      <c r="I175" s="13">
        <f t="shared" si="20"/>
        <v>0</v>
      </c>
      <c r="J175" s="13">
        <f t="shared" si="20"/>
        <v>0</v>
      </c>
      <c r="K175" s="13">
        <f t="shared" si="20"/>
        <v>0</v>
      </c>
      <c r="L175" s="13">
        <f t="shared" si="20"/>
        <v>0</v>
      </c>
      <c r="M175" s="13">
        <f t="shared" si="20"/>
        <v>0</v>
      </c>
      <c r="N175" s="13">
        <f t="shared" si="20"/>
        <v>0</v>
      </c>
      <c r="O175" s="13">
        <f t="shared" si="20"/>
        <v>0</v>
      </c>
      <c r="P175" s="13">
        <f t="shared" si="20"/>
        <v>0</v>
      </c>
      <c r="Q175" s="13">
        <f t="shared" si="20"/>
        <v>0</v>
      </c>
    </row>
    <row r="176" spans="1:17" ht="50.1" customHeight="1" x14ac:dyDescent="0.15">
      <c r="A176" s="13" t="s">
        <v>808</v>
      </c>
      <c r="B176" s="11">
        <f t="shared" ref="B176:Q176" si="21">SUBTOTAL(9,B132:B175)</f>
        <v>0</v>
      </c>
      <c r="C176" s="11">
        <f t="shared" si="21"/>
        <v>0</v>
      </c>
      <c r="D176" s="11">
        <f t="shared" si="21"/>
        <v>0</v>
      </c>
      <c r="E176" s="11">
        <f t="shared" si="21"/>
        <v>0</v>
      </c>
      <c r="F176" s="11">
        <f t="shared" si="21"/>
        <v>0</v>
      </c>
      <c r="G176" s="11">
        <f t="shared" si="21"/>
        <v>0</v>
      </c>
      <c r="H176" s="11">
        <f t="shared" si="21"/>
        <v>0</v>
      </c>
      <c r="I176" s="11">
        <f t="shared" si="21"/>
        <v>0</v>
      </c>
      <c r="J176" s="11">
        <f t="shared" si="21"/>
        <v>0</v>
      </c>
      <c r="K176" s="11">
        <f t="shared" si="21"/>
        <v>0</v>
      </c>
      <c r="L176" s="11">
        <f t="shared" si="21"/>
        <v>0</v>
      </c>
      <c r="M176" s="11">
        <f t="shared" si="21"/>
        <v>0</v>
      </c>
      <c r="N176" s="11">
        <f t="shared" si="21"/>
        <v>0</v>
      </c>
      <c r="O176" s="11">
        <f t="shared" si="21"/>
        <v>0</v>
      </c>
      <c r="P176" s="11">
        <f t="shared" si="21"/>
        <v>0</v>
      </c>
      <c r="Q176" s="11">
        <f t="shared" si="21"/>
        <v>0</v>
      </c>
    </row>
    <row r="177" spans="1:13" ht="30" customHeight="1" x14ac:dyDescent="0.15"/>
    <row r="178" spans="1:13" ht="20.100000000000001" customHeight="1" x14ac:dyDescent="0.15">
      <c r="A178" s="23" t="s">
        <v>33</v>
      </c>
      <c r="B178" s="23" t="s">
        <v>50</v>
      </c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20.100000000000001" customHeight="1" x14ac:dyDescent="0.15">
      <c r="A179" s="23"/>
      <c r="B179" s="23" t="s">
        <v>880</v>
      </c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24.95" customHeight="1" x14ac:dyDescent="0.15">
      <c r="A180" s="23"/>
      <c r="B180" s="23" t="s">
        <v>853</v>
      </c>
      <c r="C180" s="23"/>
      <c r="D180" s="23"/>
      <c r="E180" s="23"/>
      <c r="F180" s="23" t="s">
        <v>817</v>
      </c>
      <c r="G180" s="23"/>
      <c r="H180" s="23"/>
      <c r="I180" s="23"/>
      <c r="J180" s="23" t="s">
        <v>818</v>
      </c>
      <c r="K180" s="23"/>
      <c r="L180" s="23"/>
      <c r="M180" s="23"/>
    </row>
    <row r="181" spans="1:13" ht="120" customHeight="1" x14ac:dyDescent="0.15">
      <c r="A181" s="23"/>
      <c r="B181" s="9" t="s">
        <v>819</v>
      </c>
      <c r="C181" s="9" t="s">
        <v>820</v>
      </c>
      <c r="D181" s="9" t="s">
        <v>821</v>
      </c>
      <c r="E181" s="9" t="s">
        <v>718</v>
      </c>
      <c r="F181" s="9" t="s">
        <v>819</v>
      </c>
      <c r="G181" s="9" t="s">
        <v>820</v>
      </c>
      <c r="H181" s="9" t="s">
        <v>821</v>
      </c>
      <c r="I181" s="9" t="s">
        <v>718</v>
      </c>
      <c r="J181" s="9" t="s">
        <v>819</v>
      </c>
      <c r="K181" s="9" t="s">
        <v>820</v>
      </c>
      <c r="L181" s="9" t="s">
        <v>821</v>
      </c>
      <c r="M181" s="9" t="s">
        <v>718</v>
      </c>
    </row>
    <row r="182" spans="1:13" ht="20.100000000000001" customHeight="1" x14ac:dyDescent="0.15">
      <c r="A182" s="5" t="s">
        <v>417</v>
      </c>
      <c r="B182" s="5" t="s">
        <v>881</v>
      </c>
      <c r="C182" s="5" t="s">
        <v>882</v>
      </c>
      <c r="D182" s="5" t="s">
        <v>883</v>
      </c>
      <c r="E182" s="5" t="s">
        <v>884</v>
      </c>
      <c r="F182" s="5" t="s">
        <v>885</v>
      </c>
      <c r="G182" s="5" t="s">
        <v>886</v>
      </c>
      <c r="H182" s="5" t="s">
        <v>887</v>
      </c>
      <c r="I182" s="5" t="s">
        <v>888</v>
      </c>
      <c r="J182" s="5" t="s">
        <v>889</v>
      </c>
      <c r="K182" s="5" t="s">
        <v>890</v>
      </c>
      <c r="L182" s="5" t="s">
        <v>891</v>
      </c>
      <c r="M182" s="5" t="s">
        <v>892</v>
      </c>
    </row>
    <row r="183" spans="1:13" ht="20.100000000000001" customHeight="1" x14ac:dyDescent="0.15">
      <c r="A183" s="5" t="s">
        <v>537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ht="20.100000000000001" customHeight="1" x14ac:dyDescent="0.15">
      <c r="A184" s="13" t="s">
        <v>893</v>
      </c>
      <c r="B184" s="11">
        <f t="shared" ref="B184:M184" si="22">SUBTOTAL(9,B183:B183)</f>
        <v>0</v>
      </c>
      <c r="C184" s="11">
        <f t="shared" si="22"/>
        <v>0</v>
      </c>
      <c r="D184" s="11">
        <f t="shared" si="22"/>
        <v>0</v>
      </c>
      <c r="E184" s="11">
        <f t="shared" si="22"/>
        <v>0</v>
      </c>
      <c r="F184" s="11">
        <f t="shared" si="22"/>
        <v>0</v>
      </c>
      <c r="G184" s="11">
        <f t="shared" si="22"/>
        <v>0</v>
      </c>
      <c r="H184" s="11">
        <f t="shared" si="22"/>
        <v>0</v>
      </c>
      <c r="I184" s="11">
        <f t="shared" si="22"/>
        <v>0</v>
      </c>
      <c r="J184" s="11">
        <f t="shared" si="22"/>
        <v>0</v>
      </c>
      <c r="K184" s="11">
        <f t="shared" si="22"/>
        <v>0</v>
      </c>
      <c r="L184" s="11">
        <f t="shared" si="22"/>
        <v>0</v>
      </c>
      <c r="M184" s="11">
        <f t="shared" si="22"/>
        <v>0</v>
      </c>
    </row>
    <row r="185" spans="1:13" ht="20.100000000000001" customHeight="1" x14ac:dyDescent="0.15">
      <c r="A185" s="5" t="s">
        <v>544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ht="20.100000000000001" customHeight="1" x14ac:dyDescent="0.15">
      <c r="A186" s="13" t="s">
        <v>894</v>
      </c>
      <c r="B186" s="11">
        <f t="shared" ref="B186:M186" si="23">SUBTOTAL(9,B185:B185)</f>
        <v>0</v>
      </c>
      <c r="C186" s="11">
        <f t="shared" si="23"/>
        <v>0</v>
      </c>
      <c r="D186" s="11">
        <f t="shared" si="23"/>
        <v>0</v>
      </c>
      <c r="E186" s="11">
        <f t="shared" si="23"/>
        <v>0</v>
      </c>
      <c r="F186" s="11">
        <f t="shared" si="23"/>
        <v>0</v>
      </c>
      <c r="G186" s="11">
        <f t="shared" si="23"/>
        <v>0</v>
      </c>
      <c r="H186" s="11">
        <f t="shared" si="23"/>
        <v>0</v>
      </c>
      <c r="I186" s="11">
        <f t="shared" si="23"/>
        <v>0</v>
      </c>
      <c r="J186" s="11">
        <f t="shared" si="23"/>
        <v>0</v>
      </c>
      <c r="K186" s="11">
        <f t="shared" si="23"/>
        <v>0</v>
      </c>
      <c r="L186" s="11">
        <f t="shared" si="23"/>
        <v>0</v>
      </c>
      <c r="M186" s="11">
        <f t="shared" si="23"/>
        <v>0</v>
      </c>
    </row>
    <row r="187" spans="1:13" ht="20.100000000000001" customHeight="1" x14ac:dyDescent="0.15">
      <c r="A187" s="5" t="s">
        <v>738</v>
      </c>
      <c r="B187" s="8">
        <v>25000</v>
      </c>
      <c r="C187" s="8">
        <v>25000</v>
      </c>
      <c r="D187" s="8">
        <v>25000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ht="20.100000000000001" customHeight="1" x14ac:dyDescent="0.15">
      <c r="A188" s="5" t="s">
        <v>740</v>
      </c>
      <c r="B188" s="8">
        <v>710695.46</v>
      </c>
      <c r="C188" s="8">
        <v>247000</v>
      </c>
      <c r="D188" s="8">
        <v>247000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ht="20.100000000000001" customHeight="1" x14ac:dyDescent="0.15">
      <c r="A189" s="5" t="s">
        <v>742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ht="20.100000000000001" customHeight="1" x14ac:dyDescent="0.15">
      <c r="A190" s="5" t="s">
        <v>744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ht="20.100000000000001" customHeight="1" x14ac:dyDescent="0.15">
      <c r="A191" s="13" t="s">
        <v>895</v>
      </c>
      <c r="B191" s="11">
        <f t="shared" ref="B191:M191" si="24">SUBTOTAL(9,B187:B190)</f>
        <v>735695.46</v>
      </c>
      <c r="C191" s="11">
        <f t="shared" si="24"/>
        <v>272000</v>
      </c>
      <c r="D191" s="11">
        <f t="shared" si="24"/>
        <v>272000</v>
      </c>
      <c r="E191" s="11">
        <f t="shared" si="24"/>
        <v>0</v>
      </c>
      <c r="F191" s="11">
        <f t="shared" si="24"/>
        <v>0</v>
      </c>
      <c r="G191" s="11">
        <f t="shared" si="24"/>
        <v>0</v>
      </c>
      <c r="H191" s="11">
        <f t="shared" si="24"/>
        <v>0</v>
      </c>
      <c r="I191" s="11">
        <f t="shared" si="24"/>
        <v>0</v>
      </c>
      <c r="J191" s="11">
        <f t="shared" si="24"/>
        <v>0</v>
      </c>
      <c r="K191" s="11">
        <f t="shared" si="24"/>
        <v>0</v>
      </c>
      <c r="L191" s="11">
        <f t="shared" si="24"/>
        <v>0</v>
      </c>
      <c r="M191" s="11">
        <f t="shared" si="24"/>
        <v>0</v>
      </c>
    </row>
    <row r="192" spans="1:13" ht="20.100000000000001" customHeight="1" x14ac:dyDescent="0.15">
      <c r="A192" s="5" t="s">
        <v>748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ht="20.100000000000001" customHeight="1" x14ac:dyDescent="0.15">
      <c r="A193" s="5" t="s">
        <v>750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ht="20.100000000000001" customHeight="1" x14ac:dyDescent="0.15">
      <c r="A194" s="5" t="s">
        <v>752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ht="20.100000000000001" customHeight="1" x14ac:dyDescent="0.15">
      <c r="A195" s="5" t="s">
        <v>754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 x14ac:dyDescent="0.15">
      <c r="A196" s="5" t="s">
        <v>756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ht="20.100000000000001" customHeight="1" x14ac:dyDescent="0.15">
      <c r="A197" s="5" t="s">
        <v>758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 x14ac:dyDescent="0.15">
      <c r="A198" s="5" t="s">
        <v>760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20.100000000000001" customHeight="1" x14ac:dyDescent="0.15">
      <c r="A199" s="5" t="s">
        <v>762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 x14ac:dyDescent="0.15">
      <c r="A200" s="5" t="s">
        <v>764</v>
      </c>
      <c r="B200" s="8">
        <v>350000</v>
      </c>
      <c r="C200" s="8">
        <v>350000</v>
      </c>
      <c r="D200" s="8">
        <v>350000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 x14ac:dyDescent="0.15">
      <c r="A201" s="5" t="s">
        <v>707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 x14ac:dyDescent="0.15">
      <c r="A202" s="5" t="s">
        <v>767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 x14ac:dyDescent="0.15">
      <c r="A203" s="5" t="s">
        <v>769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20.100000000000001" customHeight="1" x14ac:dyDescent="0.15">
      <c r="A204" s="13" t="s">
        <v>896</v>
      </c>
      <c r="B204" s="11">
        <f t="shared" ref="B204:M204" si="25">SUBTOTAL(9,B192:B203)</f>
        <v>350000</v>
      </c>
      <c r="C204" s="11">
        <f t="shared" si="25"/>
        <v>350000</v>
      </c>
      <c r="D204" s="11">
        <f t="shared" si="25"/>
        <v>350000</v>
      </c>
      <c r="E204" s="11">
        <f t="shared" si="25"/>
        <v>0</v>
      </c>
      <c r="F204" s="11">
        <f t="shared" si="25"/>
        <v>0</v>
      </c>
      <c r="G204" s="11">
        <f t="shared" si="25"/>
        <v>0</v>
      </c>
      <c r="H204" s="11">
        <f t="shared" si="25"/>
        <v>0</v>
      </c>
      <c r="I204" s="11">
        <f t="shared" si="25"/>
        <v>0</v>
      </c>
      <c r="J204" s="11">
        <f t="shared" si="25"/>
        <v>0</v>
      </c>
      <c r="K204" s="11">
        <f t="shared" si="25"/>
        <v>0</v>
      </c>
      <c r="L204" s="11">
        <f t="shared" si="25"/>
        <v>0</v>
      </c>
      <c r="M204" s="11">
        <f t="shared" si="25"/>
        <v>0</v>
      </c>
    </row>
    <row r="205" spans="1:13" ht="20.100000000000001" customHeight="1" x14ac:dyDescent="0.15">
      <c r="A205" s="5" t="s">
        <v>772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 x14ac:dyDescent="0.15">
      <c r="A206" s="5" t="s">
        <v>774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 x14ac:dyDescent="0.15">
      <c r="A207" s="5" t="s">
        <v>776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 x14ac:dyDescent="0.15">
      <c r="A208" s="5" t="s">
        <v>778</v>
      </c>
      <c r="B208" s="8">
        <v>13956.8</v>
      </c>
      <c r="C208" s="8">
        <v>13956.8</v>
      </c>
      <c r="D208" s="8">
        <v>13956.8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20.100000000000001" customHeight="1" x14ac:dyDescent="0.15">
      <c r="A209" s="5" t="s">
        <v>780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 x14ac:dyDescent="0.15">
      <c r="A210" s="5" t="s">
        <v>782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 x14ac:dyDescent="0.15">
      <c r="A211" s="5" t="s">
        <v>784</v>
      </c>
      <c r="B211" s="8">
        <v>1036043.2</v>
      </c>
      <c r="C211" s="8">
        <v>257187.08</v>
      </c>
      <c r="D211" s="8">
        <v>257187.08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 x14ac:dyDescent="0.15">
      <c r="A212" s="5" t="s">
        <v>786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 x14ac:dyDescent="0.15">
      <c r="A213" s="5" t="s">
        <v>788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 x14ac:dyDescent="0.15">
      <c r="A214" s="5" t="s">
        <v>711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 x14ac:dyDescent="0.15">
      <c r="A215" s="13" t="s">
        <v>897</v>
      </c>
      <c r="B215" s="11">
        <f t="shared" ref="B215:M215" si="26">SUBTOTAL(9,B205:B214)</f>
        <v>1050000</v>
      </c>
      <c r="C215" s="11">
        <f t="shared" si="26"/>
        <v>271143.88</v>
      </c>
      <c r="D215" s="11">
        <f t="shared" si="26"/>
        <v>271143.88</v>
      </c>
      <c r="E215" s="11">
        <f t="shared" si="26"/>
        <v>0</v>
      </c>
      <c r="F215" s="11">
        <f t="shared" si="26"/>
        <v>0</v>
      </c>
      <c r="G215" s="11">
        <f t="shared" si="26"/>
        <v>0</v>
      </c>
      <c r="H215" s="11">
        <f t="shared" si="26"/>
        <v>0</v>
      </c>
      <c r="I215" s="11">
        <f t="shared" si="26"/>
        <v>0</v>
      </c>
      <c r="J215" s="11">
        <f t="shared" si="26"/>
        <v>0</v>
      </c>
      <c r="K215" s="11">
        <f t="shared" si="26"/>
        <v>0</v>
      </c>
      <c r="L215" s="11">
        <f t="shared" si="26"/>
        <v>0</v>
      </c>
      <c r="M215" s="11">
        <f t="shared" si="26"/>
        <v>0</v>
      </c>
    </row>
    <row r="216" spans="1:13" ht="20.100000000000001" customHeight="1" x14ac:dyDescent="0.15">
      <c r="A216" s="5" t="s">
        <v>793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 x14ac:dyDescent="0.15">
      <c r="A217" s="13" t="s">
        <v>898</v>
      </c>
      <c r="B217" s="11">
        <f t="shared" ref="B217:M217" si="27">SUBTOTAL(9,B216:B216)</f>
        <v>0</v>
      </c>
      <c r="C217" s="11">
        <f t="shared" si="27"/>
        <v>0</v>
      </c>
      <c r="D217" s="11">
        <f t="shared" si="27"/>
        <v>0</v>
      </c>
      <c r="E217" s="11">
        <f t="shared" si="27"/>
        <v>0</v>
      </c>
      <c r="F217" s="11">
        <f t="shared" si="27"/>
        <v>0</v>
      </c>
      <c r="G217" s="11">
        <f t="shared" si="27"/>
        <v>0</v>
      </c>
      <c r="H217" s="11">
        <f t="shared" si="27"/>
        <v>0</v>
      </c>
      <c r="I217" s="11">
        <f t="shared" si="27"/>
        <v>0</v>
      </c>
      <c r="J217" s="11">
        <f t="shared" si="27"/>
        <v>0</v>
      </c>
      <c r="K217" s="11">
        <f t="shared" si="27"/>
        <v>0</v>
      </c>
      <c r="L217" s="11">
        <f t="shared" si="27"/>
        <v>0</v>
      </c>
      <c r="M217" s="11">
        <f t="shared" si="27"/>
        <v>0</v>
      </c>
    </row>
    <row r="218" spans="1:13" ht="20.100000000000001" customHeight="1" x14ac:dyDescent="0.15">
      <c r="A218" s="5" t="s">
        <v>797</v>
      </c>
      <c r="B218" s="8">
        <v>200000</v>
      </c>
      <c r="C218" s="8">
        <v>200000</v>
      </c>
      <c r="D218" s="8">
        <v>200000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</row>
    <row r="219" spans="1:13" ht="20.100000000000001" customHeight="1" x14ac:dyDescent="0.15">
      <c r="A219" s="13" t="s">
        <v>899</v>
      </c>
      <c r="B219" s="11">
        <f t="shared" ref="B219:M219" si="28">SUBTOTAL(9,B218:B218)</f>
        <v>200000</v>
      </c>
      <c r="C219" s="11">
        <f t="shared" si="28"/>
        <v>200000</v>
      </c>
      <c r="D219" s="11">
        <f t="shared" si="28"/>
        <v>200000</v>
      </c>
      <c r="E219" s="11">
        <f t="shared" si="28"/>
        <v>0</v>
      </c>
      <c r="F219" s="11">
        <f t="shared" si="28"/>
        <v>0</v>
      </c>
      <c r="G219" s="11">
        <f t="shared" si="28"/>
        <v>0</v>
      </c>
      <c r="H219" s="11">
        <f t="shared" si="28"/>
        <v>0</v>
      </c>
      <c r="I219" s="11">
        <f t="shared" si="28"/>
        <v>0</v>
      </c>
      <c r="J219" s="11">
        <f t="shared" si="28"/>
        <v>0</v>
      </c>
      <c r="K219" s="11">
        <f t="shared" si="28"/>
        <v>0</v>
      </c>
      <c r="L219" s="11">
        <f t="shared" si="28"/>
        <v>0</v>
      </c>
      <c r="M219" s="11">
        <f t="shared" si="28"/>
        <v>0</v>
      </c>
    </row>
    <row r="220" spans="1:13" ht="20.100000000000001" customHeight="1" x14ac:dyDescent="0.15">
      <c r="A220" s="5" t="s">
        <v>801</v>
      </c>
      <c r="B220" s="8">
        <v>253856.12</v>
      </c>
      <c r="C220" s="8">
        <v>253856.12</v>
      </c>
      <c r="D220" s="8">
        <v>253856.12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 x14ac:dyDescent="0.15">
      <c r="A221" s="5" t="s">
        <v>803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ht="20.100000000000001" customHeight="1" x14ac:dyDescent="0.15">
      <c r="A222" s="13" t="s">
        <v>900</v>
      </c>
      <c r="B222" s="11">
        <f t="shared" ref="B222:M222" si="29">SUBTOTAL(9,B220:B221)</f>
        <v>253856.12</v>
      </c>
      <c r="C222" s="11">
        <f t="shared" si="29"/>
        <v>253856.12</v>
      </c>
      <c r="D222" s="11">
        <f t="shared" si="29"/>
        <v>253856.12</v>
      </c>
      <c r="E222" s="11">
        <f t="shared" si="29"/>
        <v>0</v>
      </c>
      <c r="F222" s="11">
        <f t="shared" si="29"/>
        <v>0</v>
      </c>
      <c r="G222" s="11">
        <f t="shared" si="29"/>
        <v>0</v>
      </c>
      <c r="H222" s="11">
        <f t="shared" si="29"/>
        <v>0</v>
      </c>
      <c r="I222" s="11">
        <f t="shared" si="29"/>
        <v>0</v>
      </c>
      <c r="J222" s="11">
        <f t="shared" si="29"/>
        <v>0</v>
      </c>
      <c r="K222" s="11">
        <f t="shared" si="29"/>
        <v>0</v>
      </c>
      <c r="L222" s="11">
        <f t="shared" si="29"/>
        <v>0</v>
      </c>
      <c r="M222" s="11">
        <f t="shared" si="29"/>
        <v>0</v>
      </c>
    </row>
    <row r="223" spans="1:13" ht="20.100000000000001" customHeight="1" x14ac:dyDescent="0.15">
      <c r="A223" s="5" t="s">
        <v>807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20.100000000000001" customHeight="1" x14ac:dyDescent="0.15">
      <c r="A224" s="13" t="s">
        <v>901</v>
      </c>
      <c r="B224" s="11">
        <f t="shared" ref="B224:M224" si="30">SUBTOTAL(9,B223:B223)</f>
        <v>0</v>
      </c>
      <c r="C224" s="11">
        <f t="shared" si="30"/>
        <v>0</v>
      </c>
      <c r="D224" s="11">
        <f t="shared" si="30"/>
        <v>0</v>
      </c>
      <c r="E224" s="11">
        <f t="shared" si="30"/>
        <v>0</v>
      </c>
      <c r="F224" s="11">
        <f t="shared" si="30"/>
        <v>0</v>
      </c>
      <c r="G224" s="11">
        <f t="shared" si="30"/>
        <v>0</v>
      </c>
      <c r="H224" s="11">
        <f t="shared" si="30"/>
        <v>0</v>
      </c>
      <c r="I224" s="11">
        <f t="shared" si="30"/>
        <v>0</v>
      </c>
      <c r="J224" s="11">
        <f t="shared" si="30"/>
        <v>0</v>
      </c>
      <c r="K224" s="11">
        <f t="shared" si="30"/>
        <v>0</v>
      </c>
      <c r="L224" s="11">
        <f t="shared" si="30"/>
        <v>0</v>
      </c>
      <c r="M224" s="11">
        <f t="shared" si="30"/>
        <v>0</v>
      </c>
    </row>
    <row r="225" spans="1:25" ht="20.100000000000001" customHeight="1" x14ac:dyDescent="0.15">
      <c r="A225" s="5" t="s">
        <v>811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25" ht="20.100000000000001" customHeight="1" x14ac:dyDescent="0.15">
      <c r="A226" s="13" t="s">
        <v>902</v>
      </c>
      <c r="B226" s="11">
        <f t="shared" ref="B226:M226" si="31">SUBTOTAL(9,B225:B225)</f>
        <v>0</v>
      </c>
      <c r="C226" s="11">
        <f t="shared" si="31"/>
        <v>0</v>
      </c>
      <c r="D226" s="11">
        <f t="shared" si="31"/>
        <v>0</v>
      </c>
      <c r="E226" s="11">
        <f t="shared" si="31"/>
        <v>0</v>
      </c>
      <c r="F226" s="11">
        <f t="shared" si="31"/>
        <v>0</v>
      </c>
      <c r="G226" s="11">
        <f t="shared" si="31"/>
        <v>0</v>
      </c>
      <c r="H226" s="11">
        <f t="shared" si="31"/>
        <v>0</v>
      </c>
      <c r="I226" s="11">
        <f t="shared" si="31"/>
        <v>0</v>
      </c>
      <c r="J226" s="11">
        <f t="shared" si="31"/>
        <v>0</v>
      </c>
      <c r="K226" s="11">
        <f t="shared" si="31"/>
        <v>0</v>
      </c>
      <c r="L226" s="11">
        <f t="shared" si="31"/>
        <v>0</v>
      </c>
      <c r="M226" s="11">
        <f t="shared" si="31"/>
        <v>0</v>
      </c>
    </row>
    <row r="227" spans="1:25" ht="50.1" customHeight="1" x14ac:dyDescent="0.15">
      <c r="A227" s="13" t="s">
        <v>808</v>
      </c>
      <c r="B227" s="11">
        <f t="shared" ref="B227:M227" si="32">SUBTOTAL(9,B183:B226)</f>
        <v>2589551.58</v>
      </c>
      <c r="C227" s="11">
        <f t="shared" si="32"/>
        <v>1347000</v>
      </c>
      <c r="D227" s="11">
        <f t="shared" si="32"/>
        <v>1347000</v>
      </c>
      <c r="E227" s="11">
        <f t="shared" si="32"/>
        <v>0</v>
      </c>
      <c r="F227" s="11">
        <f t="shared" si="32"/>
        <v>0</v>
      </c>
      <c r="G227" s="11">
        <f t="shared" si="32"/>
        <v>0</v>
      </c>
      <c r="H227" s="11">
        <f t="shared" si="32"/>
        <v>0</v>
      </c>
      <c r="I227" s="11">
        <f t="shared" si="32"/>
        <v>0</v>
      </c>
      <c r="J227" s="11">
        <f t="shared" si="32"/>
        <v>0</v>
      </c>
      <c r="K227" s="11">
        <f t="shared" si="32"/>
        <v>0</v>
      </c>
      <c r="L227" s="11">
        <f t="shared" si="32"/>
        <v>0</v>
      </c>
      <c r="M227" s="11">
        <f t="shared" si="32"/>
        <v>0</v>
      </c>
    </row>
    <row r="228" spans="1:25" ht="9.9499999999999993" customHeight="1" x14ac:dyDescent="0.15"/>
    <row r="229" spans="1:25" ht="45" customHeight="1" x14ac:dyDescent="0.15">
      <c r="A229" s="28" t="s">
        <v>903</v>
      </c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</row>
    <row r="230" spans="1:25" ht="9.9499999999999993" customHeight="1" x14ac:dyDescent="0.15"/>
    <row r="231" spans="1:25" ht="20.100000000000001" customHeight="1" x14ac:dyDescent="0.15">
      <c r="A231" s="23" t="s">
        <v>904</v>
      </c>
      <c r="B231" s="23"/>
      <c r="C231" s="32" t="s">
        <v>905</v>
      </c>
      <c r="D231" s="32" t="s">
        <v>906</v>
      </c>
      <c r="E231" s="32" t="s">
        <v>521</v>
      </c>
      <c r="F231" s="32" t="s">
        <v>33</v>
      </c>
      <c r="G231" s="23" t="s">
        <v>907</v>
      </c>
      <c r="H231" s="23"/>
      <c r="I231" s="23"/>
      <c r="J231" s="23" t="s">
        <v>908</v>
      </c>
      <c r="K231" s="23"/>
      <c r="L231" s="23"/>
      <c r="M231" s="23" t="s">
        <v>909</v>
      </c>
      <c r="N231" s="23"/>
      <c r="O231" s="23"/>
      <c r="P231" s="23" t="s">
        <v>910</v>
      </c>
      <c r="Q231" s="23"/>
      <c r="R231" s="23"/>
    </row>
    <row r="232" spans="1:25" ht="80.099999999999994" customHeight="1" x14ac:dyDescent="0.15">
      <c r="A232" s="23"/>
      <c r="B232" s="29"/>
      <c r="C232" s="32"/>
      <c r="D232" s="32"/>
      <c r="E232" s="32"/>
      <c r="F232" s="32"/>
      <c r="G232" s="9" t="s">
        <v>372</v>
      </c>
      <c r="H232" s="9" t="s">
        <v>373</v>
      </c>
      <c r="I232" s="9" t="s">
        <v>374</v>
      </c>
      <c r="J232" s="9" t="s">
        <v>372</v>
      </c>
      <c r="K232" s="9" t="s">
        <v>373</v>
      </c>
      <c r="L232" s="9" t="s">
        <v>374</v>
      </c>
      <c r="M232" s="9" t="s">
        <v>372</v>
      </c>
      <c r="N232" s="9" t="s">
        <v>373</v>
      </c>
      <c r="O232" s="9" t="s">
        <v>374</v>
      </c>
      <c r="P232" s="9" t="s">
        <v>372</v>
      </c>
      <c r="Q232" s="9" t="s">
        <v>373</v>
      </c>
      <c r="R232" s="9" t="s">
        <v>374</v>
      </c>
    </row>
    <row r="233" spans="1:25" ht="20.100000000000001" customHeight="1" x14ac:dyDescent="0.15">
      <c r="A233" s="23" t="s">
        <v>268</v>
      </c>
      <c r="B233" s="23"/>
      <c r="C233" s="5" t="s">
        <v>375</v>
      </c>
      <c r="D233" s="5" t="s">
        <v>376</v>
      </c>
      <c r="E233" s="5" t="s">
        <v>377</v>
      </c>
      <c r="F233" s="5" t="s">
        <v>378</v>
      </c>
      <c r="G233" s="5" t="s">
        <v>415</v>
      </c>
      <c r="H233" s="5" t="s">
        <v>416</v>
      </c>
      <c r="I233" s="5" t="s">
        <v>417</v>
      </c>
      <c r="J233" s="5" t="s">
        <v>418</v>
      </c>
      <c r="K233" s="5" t="s">
        <v>513</v>
      </c>
      <c r="L233" s="5" t="s">
        <v>514</v>
      </c>
      <c r="M233" s="5" t="s">
        <v>596</v>
      </c>
      <c r="N233" s="5" t="s">
        <v>597</v>
      </c>
      <c r="O233" s="5" t="s">
        <v>606</v>
      </c>
      <c r="P233" s="5" t="s">
        <v>822</v>
      </c>
      <c r="Q233" s="5" t="s">
        <v>823</v>
      </c>
      <c r="R233" s="5" t="s">
        <v>824</v>
      </c>
    </row>
    <row r="234" spans="1:25" ht="20.100000000000001" customHeight="1" x14ac:dyDescent="0.15">
      <c r="A234" s="24" t="s">
        <v>911</v>
      </c>
      <c r="B234" s="24"/>
      <c r="C234" s="5"/>
      <c r="D234" s="5"/>
      <c r="E234" s="5" t="s">
        <v>731</v>
      </c>
      <c r="F234" s="5" t="s">
        <v>537</v>
      </c>
      <c r="G234" s="8">
        <v>1</v>
      </c>
      <c r="H234" s="8">
        <v>1</v>
      </c>
      <c r="I234" s="8">
        <v>1</v>
      </c>
      <c r="J234" s="8">
        <v>24000</v>
      </c>
      <c r="K234" s="8">
        <v>24000</v>
      </c>
      <c r="L234" s="8">
        <v>24000</v>
      </c>
      <c r="M234" s="8">
        <v>1</v>
      </c>
      <c r="N234" s="8">
        <v>1</v>
      </c>
      <c r="O234" s="8">
        <v>1</v>
      </c>
      <c r="P234" s="8">
        <v>24000</v>
      </c>
      <c r="Q234" s="8">
        <v>24000</v>
      </c>
      <c r="R234" s="8">
        <v>24000</v>
      </c>
    </row>
    <row r="235" spans="1:25" ht="20.100000000000001" customHeight="1" x14ac:dyDescent="0.15">
      <c r="A235" s="31" t="s">
        <v>732</v>
      </c>
      <c r="B235" s="31"/>
      <c r="C235" s="31"/>
      <c r="D235" s="31"/>
      <c r="E235" s="31"/>
      <c r="F235" s="13" t="s">
        <v>733</v>
      </c>
      <c r="G235" s="13" t="s">
        <v>52</v>
      </c>
      <c r="H235" s="13" t="s">
        <v>52</v>
      </c>
      <c r="I235" s="13" t="s">
        <v>52</v>
      </c>
      <c r="J235" s="13" t="s">
        <v>52</v>
      </c>
      <c r="K235" s="13" t="s">
        <v>52</v>
      </c>
      <c r="L235" s="13" t="s">
        <v>52</v>
      </c>
      <c r="M235" s="13" t="s">
        <v>52</v>
      </c>
      <c r="N235" s="13" t="s">
        <v>52</v>
      </c>
      <c r="O235" s="13" t="s">
        <v>52</v>
      </c>
      <c r="P235" s="11">
        <f>SUBTOTAL(9,P234:P234)</f>
        <v>24000</v>
      </c>
      <c r="Q235" s="11">
        <f>SUBTOTAL(9,Q234:Q234)</f>
        <v>24000</v>
      </c>
      <c r="R235" s="11">
        <f>SUBTOTAL(9,R234:R234)</f>
        <v>24000</v>
      </c>
    </row>
    <row r="236" spans="1:25" ht="39.950000000000003" customHeight="1" x14ac:dyDescent="0.15">
      <c r="A236" s="24" t="s">
        <v>912</v>
      </c>
      <c r="B236" s="24"/>
      <c r="C236" s="5"/>
      <c r="D236" s="5"/>
      <c r="E236" s="5" t="s">
        <v>656</v>
      </c>
      <c r="F236" s="5" t="s">
        <v>544</v>
      </c>
      <c r="G236" s="8">
        <v>1</v>
      </c>
      <c r="H236" s="8">
        <v>1</v>
      </c>
      <c r="I236" s="8">
        <v>1</v>
      </c>
      <c r="J236" s="8">
        <v>2000</v>
      </c>
      <c r="K236" s="8">
        <v>2000</v>
      </c>
      <c r="L236" s="8">
        <v>2000</v>
      </c>
      <c r="M236" s="8">
        <v>1</v>
      </c>
      <c r="N236" s="8">
        <v>1</v>
      </c>
      <c r="O236" s="8">
        <v>1</v>
      </c>
      <c r="P236" s="8">
        <v>2000</v>
      </c>
      <c r="Q236" s="8">
        <v>2000</v>
      </c>
      <c r="R236" s="8">
        <v>2000</v>
      </c>
    </row>
    <row r="237" spans="1:25" ht="20.100000000000001" customHeight="1" x14ac:dyDescent="0.15">
      <c r="A237" s="31" t="s">
        <v>732</v>
      </c>
      <c r="B237" s="31"/>
      <c r="C237" s="31"/>
      <c r="D237" s="31"/>
      <c r="E237" s="31"/>
      <c r="F237" s="13" t="s">
        <v>735</v>
      </c>
      <c r="G237" s="13" t="s">
        <v>52</v>
      </c>
      <c r="H237" s="13" t="s">
        <v>52</v>
      </c>
      <c r="I237" s="13" t="s">
        <v>52</v>
      </c>
      <c r="J237" s="13" t="s">
        <v>52</v>
      </c>
      <c r="K237" s="13" t="s">
        <v>52</v>
      </c>
      <c r="L237" s="13" t="s">
        <v>52</v>
      </c>
      <c r="M237" s="13" t="s">
        <v>52</v>
      </c>
      <c r="N237" s="13" t="s">
        <v>52</v>
      </c>
      <c r="O237" s="13" t="s">
        <v>52</v>
      </c>
      <c r="P237" s="11">
        <f>SUBTOTAL(9,P236:P236)</f>
        <v>2000</v>
      </c>
      <c r="Q237" s="11">
        <f>SUBTOTAL(9,Q236:Q236)</f>
        <v>2000</v>
      </c>
      <c r="R237" s="11">
        <f>SUBTOTAL(9,R236:R236)</f>
        <v>2000</v>
      </c>
    </row>
    <row r="238" spans="1:25" ht="39.950000000000003" customHeight="1" x14ac:dyDescent="0.15">
      <c r="A238" s="24" t="s">
        <v>913</v>
      </c>
      <c r="B238" s="24"/>
      <c r="C238" s="5"/>
      <c r="D238" s="5"/>
      <c r="E238" s="5" t="s">
        <v>737</v>
      </c>
      <c r="F238" s="5" t="s">
        <v>738</v>
      </c>
      <c r="G238" s="8">
        <v>1</v>
      </c>
      <c r="H238" s="8">
        <v>1</v>
      </c>
      <c r="I238" s="8">
        <v>1</v>
      </c>
      <c r="J238" s="8">
        <v>25000</v>
      </c>
      <c r="K238" s="8">
        <v>25000</v>
      </c>
      <c r="L238" s="8">
        <v>25000</v>
      </c>
      <c r="M238" s="8">
        <v>1</v>
      </c>
      <c r="N238" s="8">
        <v>1</v>
      </c>
      <c r="O238" s="8">
        <v>1</v>
      </c>
      <c r="P238" s="8">
        <v>25000</v>
      </c>
      <c r="Q238" s="8">
        <v>25000</v>
      </c>
      <c r="R238" s="8">
        <v>25000</v>
      </c>
    </row>
    <row r="239" spans="1:25" ht="39.950000000000003" customHeight="1" x14ac:dyDescent="0.15">
      <c r="A239" s="24" t="s">
        <v>914</v>
      </c>
      <c r="B239" s="24"/>
      <c r="C239" s="5"/>
      <c r="D239" s="5"/>
      <c r="E239" s="5" t="s">
        <v>737</v>
      </c>
      <c r="F239" s="5" t="s">
        <v>740</v>
      </c>
      <c r="G239" s="8">
        <v>1</v>
      </c>
      <c r="H239" s="8">
        <v>1</v>
      </c>
      <c r="I239" s="8">
        <v>1</v>
      </c>
      <c r="J239" s="8">
        <v>7314.12</v>
      </c>
      <c r="K239" s="8">
        <v>7314.12</v>
      </c>
      <c r="L239" s="8">
        <v>7314.12</v>
      </c>
      <c r="M239" s="8">
        <v>1</v>
      </c>
      <c r="N239" s="8">
        <v>1</v>
      </c>
      <c r="O239" s="8">
        <v>1</v>
      </c>
      <c r="P239" s="8">
        <v>7314.12</v>
      </c>
      <c r="Q239" s="8">
        <v>7314.12</v>
      </c>
      <c r="R239" s="8">
        <v>7314.12</v>
      </c>
    </row>
    <row r="240" spans="1:25" ht="39.950000000000003" customHeight="1" x14ac:dyDescent="0.15">
      <c r="A240" s="24" t="s">
        <v>915</v>
      </c>
      <c r="B240" s="24"/>
      <c r="C240" s="5"/>
      <c r="D240" s="5"/>
      <c r="E240" s="5" t="s">
        <v>737</v>
      </c>
      <c r="F240" s="5" t="s">
        <v>742</v>
      </c>
      <c r="G240" s="8">
        <v>1</v>
      </c>
      <c r="H240" s="8">
        <v>1</v>
      </c>
      <c r="I240" s="8">
        <v>1</v>
      </c>
      <c r="J240" s="8">
        <v>710695.46</v>
      </c>
      <c r="K240" s="8">
        <v>247000</v>
      </c>
      <c r="L240" s="8">
        <v>247000</v>
      </c>
      <c r="M240" s="8">
        <v>1</v>
      </c>
      <c r="N240" s="8">
        <v>1</v>
      </c>
      <c r="O240" s="8">
        <v>1</v>
      </c>
      <c r="P240" s="8">
        <v>710695.46</v>
      </c>
      <c r="Q240" s="8">
        <v>247000</v>
      </c>
      <c r="R240" s="8">
        <v>247000</v>
      </c>
    </row>
    <row r="241" spans="1:18" ht="39.950000000000003" customHeight="1" x14ac:dyDescent="0.15">
      <c r="A241" s="24" t="s">
        <v>916</v>
      </c>
      <c r="B241" s="24"/>
      <c r="C241" s="5"/>
      <c r="D241" s="5"/>
      <c r="E241" s="5" t="s">
        <v>737</v>
      </c>
      <c r="F241" s="5" t="s">
        <v>744</v>
      </c>
      <c r="G241" s="8">
        <v>1</v>
      </c>
      <c r="H241" s="8">
        <v>1</v>
      </c>
      <c r="I241" s="8">
        <v>1</v>
      </c>
      <c r="J241" s="8">
        <v>604538.73</v>
      </c>
      <c r="K241" s="8">
        <v>1328386.53</v>
      </c>
      <c r="L241" s="8">
        <v>1328386.53</v>
      </c>
      <c r="M241" s="8">
        <v>1</v>
      </c>
      <c r="N241" s="8">
        <v>1</v>
      </c>
      <c r="O241" s="8">
        <v>1</v>
      </c>
      <c r="P241" s="8">
        <v>604538.73</v>
      </c>
      <c r="Q241" s="8">
        <v>1328386.53</v>
      </c>
      <c r="R241" s="8">
        <v>1328386.53</v>
      </c>
    </row>
    <row r="242" spans="1:18" ht="39.950000000000003" customHeight="1" x14ac:dyDescent="0.15">
      <c r="A242" s="24" t="s">
        <v>917</v>
      </c>
      <c r="B242" s="24"/>
      <c r="C242" s="5"/>
      <c r="D242" s="5"/>
      <c r="E242" s="5" t="s">
        <v>737</v>
      </c>
      <c r="F242" s="5" t="s">
        <v>918</v>
      </c>
      <c r="G242" s="8">
        <v>1</v>
      </c>
      <c r="H242" s="8">
        <v>1</v>
      </c>
      <c r="I242" s="8">
        <v>1</v>
      </c>
      <c r="J242" s="8">
        <v>54685.88</v>
      </c>
      <c r="K242" s="8">
        <v>54144.44</v>
      </c>
      <c r="L242" s="8">
        <v>54685.88</v>
      </c>
      <c r="M242" s="8">
        <v>1</v>
      </c>
      <c r="N242" s="8">
        <v>1.01</v>
      </c>
      <c r="O242" s="8">
        <v>1</v>
      </c>
      <c r="P242" s="8">
        <v>54685.88</v>
      </c>
      <c r="Q242" s="8">
        <v>54685.88</v>
      </c>
      <c r="R242" s="8">
        <v>54685.88</v>
      </c>
    </row>
    <row r="243" spans="1:18" ht="80.099999999999994" customHeight="1" x14ac:dyDescent="0.15">
      <c r="A243" s="24" t="s">
        <v>919</v>
      </c>
      <c r="B243" s="24"/>
      <c r="C243" s="5"/>
      <c r="D243" s="5"/>
      <c r="E243" s="5" t="s">
        <v>737</v>
      </c>
      <c r="F243" s="5" t="s">
        <v>920</v>
      </c>
      <c r="G243" s="8">
        <v>1</v>
      </c>
      <c r="H243" s="8">
        <v>1</v>
      </c>
      <c r="I243" s="8">
        <v>1</v>
      </c>
      <c r="J243" s="8">
        <v>1</v>
      </c>
      <c r="K243" s="8">
        <v>1</v>
      </c>
      <c r="L243" s="8">
        <v>1</v>
      </c>
      <c r="M243" s="8">
        <v>377520.47</v>
      </c>
      <c r="N243" s="8">
        <v>377520.47</v>
      </c>
      <c r="O243" s="8">
        <v>377520.47</v>
      </c>
      <c r="P243" s="8">
        <v>377520.47</v>
      </c>
      <c r="Q243" s="8">
        <v>377520.47</v>
      </c>
      <c r="R243" s="8">
        <v>377520.47</v>
      </c>
    </row>
    <row r="244" spans="1:18" ht="20.100000000000001" customHeight="1" x14ac:dyDescent="0.15">
      <c r="A244" s="31" t="s">
        <v>732</v>
      </c>
      <c r="B244" s="31"/>
      <c r="C244" s="31"/>
      <c r="D244" s="31"/>
      <c r="E244" s="31"/>
      <c r="F244" s="13" t="s">
        <v>745</v>
      </c>
      <c r="G244" s="13" t="s">
        <v>52</v>
      </c>
      <c r="H244" s="13" t="s">
        <v>52</v>
      </c>
      <c r="I244" s="13" t="s">
        <v>52</v>
      </c>
      <c r="J244" s="13" t="s">
        <v>52</v>
      </c>
      <c r="K244" s="13" t="s">
        <v>52</v>
      </c>
      <c r="L244" s="13" t="s">
        <v>52</v>
      </c>
      <c r="M244" s="13" t="s">
        <v>52</v>
      </c>
      <c r="N244" s="13" t="s">
        <v>52</v>
      </c>
      <c r="O244" s="13" t="s">
        <v>52</v>
      </c>
      <c r="P244" s="11">
        <f>SUBTOTAL(9,P238:P243)</f>
        <v>1779754.66</v>
      </c>
      <c r="Q244" s="11">
        <f>SUBTOTAL(9,Q238:Q243)</f>
        <v>2039906.9999999998</v>
      </c>
      <c r="R244" s="11">
        <f>SUBTOTAL(9,R238:R243)</f>
        <v>2039906.9999999998</v>
      </c>
    </row>
    <row r="245" spans="1:18" ht="80.099999999999994" customHeight="1" x14ac:dyDescent="0.15">
      <c r="A245" s="24" t="s">
        <v>921</v>
      </c>
      <c r="B245" s="24"/>
      <c r="C245" s="5"/>
      <c r="D245" s="5"/>
      <c r="E245" s="5" t="s">
        <v>747</v>
      </c>
      <c r="F245" s="5" t="s">
        <v>748</v>
      </c>
      <c r="G245" s="8">
        <v>1</v>
      </c>
      <c r="H245" s="8">
        <v>1</v>
      </c>
      <c r="I245" s="8">
        <v>1</v>
      </c>
      <c r="J245" s="8">
        <v>18000</v>
      </c>
      <c r="K245" s="8">
        <v>18000</v>
      </c>
      <c r="L245" s="8">
        <v>18000</v>
      </c>
      <c r="M245" s="8">
        <v>1</v>
      </c>
      <c r="N245" s="8">
        <v>1</v>
      </c>
      <c r="O245" s="8">
        <v>1</v>
      </c>
      <c r="P245" s="8">
        <v>18000</v>
      </c>
      <c r="Q245" s="8">
        <v>18000</v>
      </c>
      <c r="R245" s="8">
        <v>18000</v>
      </c>
    </row>
    <row r="246" spans="1:18" ht="60" customHeight="1" x14ac:dyDescent="0.15">
      <c r="A246" s="24" t="s">
        <v>922</v>
      </c>
      <c r="B246" s="24"/>
      <c r="C246" s="5"/>
      <c r="D246" s="5"/>
      <c r="E246" s="5" t="s">
        <v>747</v>
      </c>
      <c r="F246" s="5" t="s">
        <v>750</v>
      </c>
      <c r="G246" s="8">
        <v>1</v>
      </c>
      <c r="H246" s="8">
        <v>1</v>
      </c>
      <c r="I246" s="8">
        <v>1</v>
      </c>
      <c r="J246" s="8">
        <v>45000</v>
      </c>
      <c r="K246" s="8">
        <v>45000</v>
      </c>
      <c r="L246" s="8">
        <v>45000</v>
      </c>
      <c r="M246" s="8">
        <v>1</v>
      </c>
      <c r="N246" s="8">
        <v>1</v>
      </c>
      <c r="O246" s="8">
        <v>1</v>
      </c>
      <c r="P246" s="8">
        <v>45000</v>
      </c>
      <c r="Q246" s="8">
        <v>45000</v>
      </c>
      <c r="R246" s="8">
        <v>45000</v>
      </c>
    </row>
    <row r="247" spans="1:18" ht="60" customHeight="1" x14ac:dyDescent="0.15">
      <c r="A247" s="24" t="s">
        <v>923</v>
      </c>
      <c r="B247" s="24"/>
      <c r="C247" s="5"/>
      <c r="D247" s="5"/>
      <c r="E247" s="5" t="s">
        <v>747</v>
      </c>
      <c r="F247" s="5" t="s">
        <v>752</v>
      </c>
      <c r="G247" s="8">
        <v>1</v>
      </c>
      <c r="H247" s="8">
        <v>1</v>
      </c>
      <c r="I247" s="8">
        <v>1</v>
      </c>
      <c r="J247" s="8">
        <v>10500</v>
      </c>
      <c r="K247" s="8">
        <v>10500</v>
      </c>
      <c r="L247" s="8">
        <v>10500</v>
      </c>
      <c r="M247" s="8">
        <v>1</v>
      </c>
      <c r="N247" s="8">
        <v>1</v>
      </c>
      <c r="O247" s="8">
        <v>1</v>
      </c>
      <c r="P247" s="8">
        <v>10500</v>
      </c>
      <c r="Q247" s="8">
        <v>10500</v>
      </c>
      <c r="R247" s="8">
        <v>10500</v>
      </c>
    </row>
    <row r="248" spans="1:18" ht="39.950000000000003" customHeight="1" x14ac:dyDescent="0.15">
      <c r="A248" s="24" t="s">
        <v>924</v>
      </c>
      <c r="B248" s="24"/>
      <c r="C248" s="5"/>
      <c r="D248" s="5"/>
      <c r="E248" s="5" t="s">
        <v>747</v>
      </c>
      <c r="F248" s="5" t="s">
        <v>754</v>
      </c>
      <c r="G248" s="8">
        <v>1</v>
      </c>
      <c r="H248" s="8">
        <v>1</v>
      </c>
      <c r="I248" s="8">
        <v>1</v>
      </c>
      <c r="J248" s="8">
        <v>8572.7999999999993</v>
      </c>
      <c r="K248" s="8">
        <v>8572.7999999999993</v>
      </c>
      <c r="L248" s="8">
        <v>8572.7999999999993</v>
      </c>
      <c r="M248" s="8">
        <v>1</v>
      </c>
      <c r="N248" s="8">
        <v>1</v>
      </c>
      <c r="O248" s="8">
        <v>1</v>
      </c>
      <c r="P248" s="8">
        <v>8572.7999999999993</v>
      </c>
      <c r="Q248" s="8">
        <v>8572.7999999999993</v>
      </c>
      <c r="R248" s="8">
        <v>8572.7999999999993</v>
      </c>
    </row>
    <row r="249" spans="1:18" ht="60" customHeight="1" x14ac:dyDescent="0.15">
      <c r="A249" s="24" t="s">
        <v>925</v>
      </c>
      <c r="B249" s="24"/>
      <c r="C249" s="5"/>
      <c r="D249" s="5"/>
      <c r="E249" s="5" t="s">
        <v>747</v>
      </c>
      <c r="F249" s="5" t="s">
        <v>756</v>
      </c>
      <c r="G249" s="8">
        <v>12</v>
      </c>
      <c r="H249" s="8">
        <v>12</v>
      </c>
      <c r="I249" s="8">
        <v>12</v>
      </c>
      <c r="J249" s="8">
        <v>7797.4</v>
      </c>
      <c r="K249" s="8">
        <v>7797.4</v>
      </c>
      <c r="L249" s="8">
        <v>7797.4</v>
      </c>
      <c r="M249" s="8">
        <v>1</v>
      </c>
      <c r="N249" s="8">
        <v>1</v>
      </c>
      <c r="O249" s="8">
        <v>1</v>
      </c>
      <c r="P249" s="8">
        <v>93568.8</v>
      </c>
      <c r="Q249" s="8">
        <v>93568.8</v>
      </c>
      <c r="R249" s="8">
        <v>93568.8</v>
      </c>
    </row>
    <row r="250" spans="1:18" ht="39.950000000000003" customHeight="1" x14ac:dyDescent="0.15">
      <c r="A250" s="24" t="s">
        <v>926</v>
      </c>
      <c r="B250" s="24"/>
      <c r="C250" s="5"/>
      <c r="D250" s="5"/>
      <c r="E250" s="5" t="s">
        <v>747</v>
      </c>
      <c r="F250" s="5" t="s">
        <v>758</v>
      </c>
      <c r="G250" s="8">
        <v>1</v>
      </c>
      <c r="H250" s="8">
        <v>1</v>
      </c>
      <c r="I250" s="8">
        <v>1</v>
      </c>
      <c r="J250" s="8">
        <v>6500</v>
      </c>
      <c r="K250" s="8">
        <v>6500</v>
      </c>
      <c r="L250" s="8">
        <v>6500</v>
      </c>
      <c r="M250" s="8">
        <v>1</v>
      </c>
      <c r="N250" s="8">
        <v>1</v>
      </c>
      <c r="O250" s="8">
        <v>1</v>
      </c>
      <c r="P250" s="8">
        <v>6500</v>
      </c>
      <c r="Q250" s="8">
        <v>6500</v>
      </c>
      <c r="R250" s="8">
        <v>6500</v>
      </c>
    </row>
    <row r="251" spans="1:18" ht="60" customHeight="1" x14ac:dyDescent="0.15">
      <c r="A251" s="24" t="s">
        <v>927</v>
      </c>
      <c r="B251" s="24"/>
      <c r="C251" s="5"/>
      <c r="D251" s="5"/>
      <c r="E251" s="5" t="s">
        <v>747</v>
      </c>
      <c r="F251" s="5" t="s">
        <v>760</v>
      </c>
      <c r="G251" s="8">
        <v>1</v>
      </c>
      <c r="H251" s="8">
        <v>1</v>
      </c>
      <c r="I251" s="8">
        <v>1</v>
      </c>
      <c r="J251" s="8">
        <v>18000</v>
      </c>
      <c r="K251" s="8">
        <v>18000</v>
      </c>
      <c r="L251" s="8">
        <v>18000</v>
      </c>
      <c r="M251" s="8">
        <v>1</v>
      </c>
      <c r="N251" s="8">
        <v>1</v>
      </c>
      <c r="O251" s="8">
        <v>1</v>
      </c>
      <c r="P251" s="8">
        <v>18000</v>
      </c>
      <c r="Q251" s="8">
        <v>18000</v>
      </c>
      <c r="R251" s="8">
        <v>18000</v>
      </c>
    </row>
    <row r="252" spans="1:18" ht="80.099999999999994" customHeight="1" x14ac:dyDescent="0.15">
      <c r="A252" s="24" t="s">
        <v>928</v>
      </c>
      <c r="B252" s="24"/>
      <c r="C252" s="5"/>
      <c r="D252" s="5"/>
      <c r="E252" s="5" t="s">
        <v>747</v>
      </c>
      <c r="F252" s="5" t="s">
        <v>762</v>
      </c>
      <c r="G252" s="8">
        <v>1</v>
      </c>
      <c r="H252" s="8">
        <v>1</v>
      </c>
      <c r="I252" s="8">
        <v>1</v>
      </c>
      <c r="J252" s="8">
        <v>13200</v>
      </c>
      <c r="K252" s="8">
        <v>13200</v>
      </c>
      <c r="L252" s="8">
        <v>13200</v>
      </c>
      <c r="M252" s="8">
        <v>1</v>
      </c>
      <c r="N252" s="8">
        <v>1</v>
      </c>
      <c r="O252" s="8">
        <v>1</v>
      </c>
      <c r="P252" s="8">
        <v>13200</v>
      </c>
      <c r="Q252" s="8">
        <v>13200</v>
      </c>
      <c r="R252" s="8">
        <v>13200</v>
      </c>
    </row>
    <row r="253" spans="1:18" ht="60" customHeight="1" x14ac:dyDescent="0.15">
      <c r="A253" s="24" t="s">
        <v>929</v>
      </c>
      <c r="B253" s="24"/>
      <c r="C253" s="5"/>
      <c r="D253" s="5"/>
      <c r="E253" s="5" t="s">
        <v>747</v>
      </c>
      <c r="F253" s="5" t="s">
        <v>764</v>
      </c>
      <c r="G253" s="8">
        <v>1</v>
      </c>
      <c r="H253" s="8">
        <v>1</v>
      </c>
      <c r="I253" s="8">
        <v>1</v>
      </c>
      <c r="J253" s="8">
        <v>3114.72</v>
      </c>
      <c r="K253" s="8">
        <v>3114.72</v>
      </c>
      <c r="L253" s="8">
        <v>3114.72</v>
      </c>
      <c r="M253" s="8">
        <v>1</v>
      </c>
      <c r="N253" s="8">
        <v>1</v>
      </c>
      <c r="O253" s="8">
        <v>1</v>
      </c>
      <c r="P253" s="8">
        <v>3114.72</v>
      </c>
      <c r="Q253" s="8">
        <v>3114.72</v>
      </c>
      <c r="R253" s="8">
        <v>3114.72</v>
      </c>
    </row>
    <row r="254" spans="1:18" ht="39.950000000000003" customHeight="1" x14ac:dyDescent="0.15">
      <c r="A254" s="24" t="s">
        <v>930</v>
      </c>
      <c r="B254" s="24"/>
      <c r="C254" s="5"/>
      <c r="D254" s="5"/>
      <c r="E254" s="5" t="s">
        <v>747</v>
      </c>
      <c r="F254" s="5" t="s">
        <v>707</v>
      </c>
      <c r="G254" s="8">
        <v>1</v>
      </c>
      <c r="H254" s="8">
        <v>1</v>
      </c>
      <c r="I254" s="8">
        <v>1</v>
      </c>
      <c r="J254" s="8">
        <v>4992</v>
      </c>
      <c r="K254" s="8">
        <v>4992</v>
      </c>
      <c r="L254" s="8">
        <v>4992</v>
      </c>
      <c r="M254" s="8">
        <v>1</v>
      </c>
      <c r="N254" s="8">
        <v>1</v>
      </c>
      <c r="O254" s="8">
        <v>1</v>
      </c>
      <c r="P254" s="8">
        <v>4992</v>
      </c>
      <c r="Q254" s="8">
        <v>4992</v>
      </c>
      <c r="R254" s="8">
        <v>4992</v>
      </c>
    </row>
    <row r="255" spans="1:18" ht="60" customHeight="1" x14ac:dyDescent="0.15">
      <c r="A255" s="24" t="s">
        <v>931</v>
      </c>
      <c r="B255" s="24"/>
      <c r="C255" s="5"/>
      <c r="D255" s="5"/>
      <c r="E255" s="5" t="s">
        <v>747</v>
      </c>
      <c r="F255" s="5" t="s">
        <v>767</v>
      </c>
      <c r="G255" s="8">
        <v>1</v>
      </c>
      <c r="H255" s="8">
        <v>1</v>
      </c>
      <c r="I255" s="8">
        <v>1</v>
      </c>
      <c r="J255" s="8">
        <v>54000</v>
      </c>
      <c r="K255" s="8">
        <v>54000</v>
      </c>
      <c r="L255" s="8">
        <v>54000</v>
      </c>
      <c r="M255" s="8">
        <v>1</v>
      </c>
      <c r="N255" s="8">
        <v>1</v>
      </c>
      <c r="O255" s="8">
        <v>1</v>
      </c>
      <c r="P255" s="8">
        <v>54000</v>
      </c>
      <c r="Q255" s="8">
        <v>54000</v>
      </c>
      <c r="R255" s="8">
        <v>54000</v>
      </c>
    </row>
    <row r="256" spans="1:18" ht="39.950000000000003" customHeight="1" x14ac:dyDescent="0.15">
      <c r="A256" s="24" t="s">
        <v>932</v>
      </c>
      <c r="B256" s="24"/>
      <c r="C256" s="5"/>
      <c r="D256" s="5"/>
      <c r="E256" s="5" t="s">
        <v>747</v>
      </c>
      <c r="F256" s="5" t="s">
        <v>769</v>
      </c>
      <c r="G256" s="8">
        <v>1</v>
      </c>
      <c r="H256" s="8">
        <v>1</v>
      </c>
      <c r="I256" s="8">
        <v>1</v>
      </c>
      <c r="J256" s="8">
        <v>464551.67999999999</v>
      </c>
      <c r="K256" s="8">
        <v>464551.67999999999</v>
      </c>
      <c r="L256" s="8">
        <v>464551.67999999999</v>
      </c>
      <c r="M256" s="8">
        <v>1</v>
      </c>
      <c r="N256" s="8">
        <v>1</v>
      </c>
      <c r="O256" s="8">
        <v>1</v>
      </c>
      <c r="P256" s="8">
        <v>464551.67999999999</v>
      </c>
      <c r="Q256" s="8">
        <v>464551.67999999999</v>
      </c>
      <c r="R256" s="8">
        <v>464551.67999999999</v>
      </c>
    </row>
    <row r="257" spans="1:18" ht="39.950000000000003" customHeight="1" x14ac:dyDescent="0.15">
      <c r="A257" s="24" t="s">
        <v>933</v>
      </c>
      <c r="B257" s="24"/>
      <c r="C257" s="5"/>
      <c r="D257" s="5"/>
      <c r="E257" s="5" t="s">
        <v>747</v>
      </c>
      <c r="F257" s="5" t="s">
        <v>934</v>
      </c>
      <c r="G257" s="8">
        <v>1</v>
      </c>
      <c r="H257" s="8">
        <v>1</v>
      </c>
      <c r="I257" s="8">
        <v>1</v>
      </c>
      <c r="J257" s="8">
        <v>350000</v>
      </c>
      <c r="K257" s="8">
        <v>350000</v>
      </c>
      <c r="L257" s="8">
        <v>350000</v>
      </c>
      <c r="M257" s="8">
        <v>1</v>
      </c>
      <c r="N257" s="8">
        <v>1</v>
      </c>
      <c r="O257" s="8">
        <v>1</v>
      </c>
      <c r="P257" s="8">
        <v>350000</v>
      </c>
      <c r="Q257" s="8">
        <v>350000</v>
      </c>
      <c r="R257" s="8">
        <v>350000</v>
      </c>
    </row>
    <row r="258" spans="1:18" ht="20.100000000000001" customHeight="1" x14ac:dyDescent="0.15">
      <c r="A258" s="31" t="s">
        <v>732</v>
      </c>
      <c r="B258" s="31"/>
      <c r="C258" s="31"/>
      <c r="D258" s="31"/>
      <c r="E258" s="31"/>
      <c r="F258" s="13" t="s">
        <v>770</v>
      </c>
      <c r="G258" s="13" t="s">
        <v>52</v>
      </c>
      <c r="H258" s="13" t="s">
        <v>52</v>
      </c>
      <c r="I258" s="13" t="s">
        <v>52</v>
      </c>
      <c r="J258" s="13" t="s">
        <v>52</v>
      </c>
      <c r="K258" s="13" t="s">
        <v>52</v>
      </c>
      <c r="L258" s="13" t="s">
        <v>52</v>
      </c>
      <c r="M258" s="13" t="s">
        <v>52</v>
      </c>
      <c r="N258" s="13" t="s">
        <v>52</v>
      </c>
      <c r="O258" s="13" t="s">
        <v>52</v>
      </c>
      <c r="P258" s="11">
        <f>SUBTOTAL(9,P245:P257)</f>
        <v>1090000</v>
      </c>
      <c r="Q258" s="11">
        <f>SUBTOTAL(9,Q245:Q257)</f>
        <v>1090000</v>
      </c>
      <c r="R258" s="11">
        <f>SUBTOTAL(9,R245:R257)</f>
        <v>1090000</v>
      </c>
    </row>
    <row r="259" spans="1:18" ht="39.950000000000003" customHeight="1" x14ac:dyDescent="0.15">
      <c r="A259" s="24" t="s">
        <v>935</v>
      </c>
      <c r="B259" s="24"/>
      <c r="C259" s="5"/>
      <c r="D259" s="5"/>
      <c r="E259" s="5" t="s">
        <v>658</v>
      </c>
      <c r="F259" s="5" t="s">
        <v>772</v>
      </c>
      <c r="G259" s="8">
        <v>1</v>
      </c>
      <c r="H259" s="8">
        <v>1</v>
      </c>
      <c r="I259" s="8">
        <v>1</v>
      </c>
      <c r="J259" s="8">
        <v>1</v>
      </c>
      <c r="K259" s="8">
        <v>1</v>
      </c>
      <c r="L259" s="8">
        <v>1</v>
      </c>
      <c r="M259" s="8">
        <v>1</v>
      </c>
      <c r="N259" s="8">
        <v>1</v>
      </c>
      <c r="O259" s="8">
        <v>1</v>
      </c>
      <c r="P259" s="8">
        <v>1868770.8</v>
      </c>
      <c r="Q259" s="8">
        <v>1611583.72</v>
      </c>
      <c r="R259" s="8">
        <v>1611583.72</v>
      </c>
    </row>
    <row r="260" spans="1:18" ht="39.950000000000003" customHeight="1" x14ac:dyDescent="0.15">
      <c r="A260" s="24" t="s">
        <v>936</v>
      </c>
      <c r="B260" s="24"/>
      <c r="C260" s="5"/>
      <c r="D260" s="5"/>
      <c r="E260" s="5" t="s">
        <v>658</v>
      </c>
      <c r="F260" s="5" t="s">
        <v>774</v>
      </c>
      <c r="G260" s="8">
        <v>1</v>
      </c>
      <c r="H260" s="8">
        <v>1</v>
      </c>
      <c r="I260" s="8">
        <v>1</v>
      </c>
      <c r="J260" s="8">
        <v>1</v>
      </c>
      <c r="K260" s="8">
        <v>1</v>
      </c>
      <c r="L260" s="8">
        <v>1</v>
      </c>
      <c r="M260" s="8">
        <v>1</v>
      </c>
      <c r="N260" s="8">
        <v>1</v>
      </c>
      <c r="O260" s="8">
        <v>1</v>
      </c>
      <c r="P260" s="8">
        <v>35580</v>
      </c>
      <c r="Q260" s="8">
        <v>35580</v>
      </c>
      <c r="R260" s="8">
        <v>35580</v>
      </c>
    </row>
    <row r="261" spans="1:18" ht="39.950000000000003" customHeight="1" x14ac:dyDescent="0.15">
      <c r="A261" s="24" t="s">
        <v>937</v>
      </c>
      <c r="B261" s="24"/>
      <c r="C261" s="5"/>
      <c r="D261" s="5"/>
      <c r="E261" s="5" t="s">
        <v>658</v>
      </c>
      <c r="F261" s="5" t="s">
        <v>776</v>
      </c>
      <c r="G261" s="8">
        <v>1</v>
      </c>
      <c r="H261" s="8">
        <v>1</v>
      </c>
      <c r="I261" s="8">
        <v>1</v>
      </c>
      <c r="J261" s="8">
        <v>1</v>
      </c>
      <c r="K261" s="8">
        <v>1</v>
      </c>
      <c r="L261" s="8">
        <v>1</v>
      </c>
      <c r="M261" s="8">
        <v>1</v>
      </c>
      <c r="N261" s="8">
        <v>1</v>
      </c>
      <c r="O261" s="8">
        <v>1</v>
      </c>
      <c r="P261" s="8">
        <v>6600</v>
      </c>
      <c r="Q261" s="8">
        <v>6600</v>
      </c>
      <c r="R261" s="8">
        <v>6600</v>
      </c>
    </row>
    <row r="262" spans="1:18" ht="39.950000000000003" customHeight="1" x14ac:dyDescent="0.15">
      <c r="A262" s="24" t="s">
        <v>938</v>
      </c>
      <c r="B262" s="24"/>
      <c r="C262" s="5"/>
      <c r="D262" s="5"/>
      <c r="E262" s="5" t="s">
        <v>658</v>
      </c>
      <c r="F262" s="5" t="s">
        <v>778</v>
      </c>
      <c r="G262" s="8">
        <v>100</v>
      </c>
      <c r="H262" s="8">
        <v>25</v>
      </c>
      <c r="I262" s="8">
        <v>25</v>
      </c>
      <c r="J262" s="8">
        <v>1</v>
      </c>
      <c r="K262" s="8">
        <v>1</v>
      </c>
      <c r="L262" s="8">
        <v>1</v>
      </c>
      <c r="M262" s="8">
        <v>1</v>
      </c>
      <c r="N262" s="8">
        <v>1</v>
      </c>
      <c r="O262" s="8">
        <v>1</v>
      </c>
      <c r="P262" s="8">
        <v>1036043.2</v>
      </c>
      <c r="Q262" s="8">
        <v>257187.08</v>
      </c>
      <c r="R262" s="8">
        <v>257187.08</v>
      </c>
    </row>
    <row r="263" spans="1:18" ht="39.950000000000003" customHeight="1" x14ac:dyDescent="0.15">
      <c r="A263" s="24" t="s">
        <v>939</v>
      </c>
      <c r="B263" s="24"/>
      <c r="C263" s="5"/>
      <c r="D263" s="5"/>
      <c r="E263" s="5" t="s">
        <v>658</v>
      </c>
      <c r="F263" s="5" t="s">
        <v>780</v>
      </c>
      <c r="G263" s="8">
        <v>2</v>
      </c>
      <c r="H263" s="8">
        <v>0</v>
      </c>
      <c r="I263" s="8">
        <v>0</v>
      </c>
      <c r="J263" s="8">
        <v>1</v>
      </c>
      <c r="K263" s="8">
        <v>1</v>
      </c>
      <c r="L263" s="8">
        <v>1</v>
      </c>
      <c r="M263" s="8">
        <v>1</v>
      </c>
      <c r="N263" s="8">
        <v>1</v>
      </c>
      <c r="O263" s="8">
        <v>1</v>
      </c>
      <c r="P263" s="8">
        <v>160054.20000000001</v>
      </c>
      <c r="Q263" s="8">
        <v>0</v>
      </c>
      <c r="R263" s="8">
        <v>0</v>
      </c>
    </row>
    <row r="264" spans="1:18" ht="39.950000000000003" customHeight="1" x14ac:dyDescent="0.15">
      <c r="A264" s="24" t="s">
        <v>940</v>
      </c>
      <c r="B264" s="24"/>
      <c r="C264" s="5"/>
      <c r="D264" s="5"/>
      <c r="E264" s="5" t="s">
        <v>658</v>
      </c>
      <c r="F264" s="5" t="s">
        <v>782</v>
      </c>
      <c r="G264" s="8">
        <v>1</v>
      </c>
      <c r="H264" s="8">
        <v>1</v>
      </c>
      <c r="I264" s="8">
        <v>1</v>
      </c>
      <c r="J264" s="8">
        <v>1</v>
      </c>
      <c r="K264" s="8">
        <v>1</v>
      </c>
      <c r="L264" s="8">
        <v>1</v>
      </c>
      <c r="M264" s="8">
        <v>1</v>
      </c>
      <c r="N264" s="8">
        <v>1</v>
      </c>
      <c r="O264" s="8">
        <v>1</v>
      </c>
      <c r="P264" s="8">
        <v>13956.8</v>
      </c>
      <c r="Q264" s="8">
        <v>13956.8</v>
      </c>
      <c r="R264" s="8">
        <v>13956.8</v>
      </c>
    </row>
    <row r="265" spans="1:18" ht="39.950000000000003" customHeight="1" x14ac:dyDescent="0.15">
      <c r="A265" s="24" t="s">
        <v>941</v>
      </c>
      <c r="B265" s="24"/>
      <c r="C265" s="5"/>
      <c r="D265" s="5"/>
      <c r="E265" s="5" t="s">
        <v>658</v>
      </c>
      <c r="F265" s="5" t="s">
        <v>784</v>
      </c>
      <c r="G265" s="8">
        <v>1</v>
      </c>
      <c r="H265" s="8">
        <v>1</v>
      </c>
      <c r="I265" s="8">
        <v>1</v>
      </c>
      <c r="J265" s="8">
        <v>1</v>
      </c>
      <c r="K265" s="8">
        <v>1</v>
      </c>
      <c r="L265" s="8">
        <v>1</v>
      </c>
      <c r="M265" s="8">
        <v>1</v>
      </c>
      <c r="N265" s="8">
        <v>1</v>
      </c>
      <c r="O265" s="8">
        <v>1</v>
      </c>
      <c r="P265" s="8">
        <v>60000</v>
      </c>
      <c r="Q265" s="8">
        <v>60000</v>
      </c>
      <c r="R265" s="8">
        <v>60000</v>
      </c>
    </row>
    <row r="266" spans="1:18" ht="60" customHeight="1" x14ac:dyDescent="0.15">
      <c r="A266" s="24" t="s">
        <v>942</v>
      </c>
      <c r="B266" s="24"/>
      <c r="C266" s="5"/>
      <c r="D266" s="5"/>
      <c r="E266" s="5" t="s">
        <v>658</v>
      </c>
      <c r="F266" s="5" t="s">
        <v>786</v>
      </c>
      <c r="G266" s="8">
        <v>1</v>
      </c>
      <c r="H266" s="8">
        <v>1</v>
      </c>
      <c r="I266" s="8">
        <v>1</v>
      </c>
      <c r="J266" s="8">
        <v>1</v>
      </c>
      <c r="K266" s="8">
        <v>1</v>
      </c>
      <c r="L266" s="8">
        <v>1</v>
      </c>
      <c r="M266" s="8">
        <v>1</v>
      </c>
      <c r="N266" s="8">
        <v>1</v>
      </c>
      <c r="O266" s="8">
        <v>1</v>
      </c>
      <c r="P266" s="8">
        <v>66000</v>
      </c>
      <c r="Q266" s="8">
        <v>66000</v>
      </c>
      <c r="R266" s="8">
        <v>66000</v>
      </c>
    </row>
    <row r="267" spans="1:18" ht="39.950000000000003" customHeight="1" x14ac:dyDescent="0.15">
      <c r="A267" s="24" t="s">
        <v>943</v>
      </c>
      <c r="B267" s="24"/>
      <c r="C267" s="5"/>
      <c r="D267" s="5"/>
      <c r="E267" s="5" t="s">
        <v>658</v>
      </c>
      <c r="F267" s="5" t="s">
        <v>788</v>
      </c>
      <c r="G267" s="8">
        <v>2</v>
      </c>
      <c r="H267" s="8">
        <v>2</v>
      </c>
      <c r="I267" s="8">
        <v>2</v>
      </c>
      <c r="J267" s="8">
        <v>1</v>
      </c>
      <c r="K267" s="8">
        <v>1</v>
      </c>
      <c r="L267" s="8">
        <v>1</v>
      </c>
      <c r="M267" s="8">
        <v>1</v>
      </c>
      <c r="N267" s="8">
        <v>1</v>
      </c>
      <c r="O267" s="8">
        <v>1</v>
      </c>
      <c r="P267" s="8">
        <v>93495</v>
      </c>
      <c r="Q267" s="8">
        <v>93495</v>
      </c>
      <c r="R267" s="8">
        <v>93495</v>
      </c>
    </row>
    <row r="268" spans="1:18" ht="39.950000000000003" customHeight="1" x14ac:dyDescent="0.15">
      <c r="A268" s="24" t="s">
        <v>944</v>
      </c>
      <c r="B268" s="24"/>
      <c r="C268" s="5"/>
      <c r="D268" s="5"/>
      <c r="E268" s="5" t="s">
        <v>658</v>
      </c>
      <c r="F268" s="5" t="s">
        <v>711</v>
      </c>
      <c r="G268" s="8">
        <v>10</v>
      </c>
      <c r="H268" s="8">
        <v>10</v>
      </c>
      <c r="I268" s="8">
        <v>10</v>
      </c>
      <c r="J268" s="8">
        <v>1</v>
      </c>
      <c r="K268" s="8">
        <v>1</v>
      </c>
      <c r="L268" s="8">
        <v>1</v>
      </c>
      <c r="M268" s="8">
        <v>1</v>
      </c>
      <c r="N268" s="8">
        <v>1</v>
      </c>
      <c r="O268" s="8">
        <v>1</v>
      </c>
      <c r="P268" s="8">
        <v>20000</v>
      </c>
      <c r="Q268" s="8">
        <v>20000</v>
      </c>
      <c r="R268" s="8">
        <v>20000</v>
      </c>
    </row>
    <row r="269" spans="1:18" ht="20.100000000000001" customHeight="1" x14ac:dyDescent="0.15">
      <c r="A269" s="31" t="s">
        <v>732</v>
      </c>
      <c r="B269" s="31"/>
      <c r="C269" s="31"/>
      <c r="D269" s="31"/>
      <c r="E269" s="31"/>
      <c r="F269" s="13" t="s">
        <v>790</v>
      </c>
      <c r="G269" s="13" t="s">
        <v>52</v>
      </c>
      <c r="H269" s="13" t="s">
        <v>52</v>
      </c>
      <c r="I269" s="13" t="s">
        <v>52</v>
      </c>
      <c r="J269" s="13" t="s">
        <v>52</v>
      </c>
      <c r="K269" s="13" t="s">
        <v>52</v>
      </c>
      <c r="L269" s="13" t="s">
        <v>52</v>
      </c>
      <c r="M269" s="13" t="s">
        <v>52</v>
      </c>
      <c r="N269" s="13" t="s">
        <v>52</v>
      </c>
      <c r="O269" s="13" t="s">
        <v>52</v>
      </c>
      <c r="P269" s="11">
        <f>SUBTOTAL(9,P259:P268)</f>
        <v>3360500</v>
      </c>
      <c r="Q269" s="11">
        <f>SUBTOTAL(9,Q259:Q268)</f>
        <v>2164402.6</v>
      </c>
      <c r="R269" s="11">
        <f>SUBTOTAL(9,R259:R268)</f>
        <v>2164402.6</v>
      </c>
    </row>
    <row r="270" spans="1:18" ht="39.950000000000003" customHeight="1" x14ac:dyDescent="0.15">
      <c r="A270" s="24" t="s">
        <v>945</v>
      </c>
      <c r="B270" s="24"/>
      <c r="C270" s="5"/>
      <c r="D270" s="5"/>
      <c r="E270" s="5" t="s">
        <v>792</v>
      </c>
      <c r="F270" s="5" t="s">
        <v>793</v>
      </c>
      <c r="G270" s="8">
        <v>2</v>
      </c>
      <c r="H270" s="8">
        <v>0</v>
      </c>
      <c r="I270" s="8">
        <v>2</v>
      </c>
      <c r="J270" s="8">
        <v>1</v>
      </c>
      <c r="K270" s="8">
        <v>1</v>
      </c>
      <c r="L270" s="8">
        <v>1</v>
      </c>
      <c r="M270" s="8">
        <v>1</v>
      </c>
      <c r="N270" s="8">
        <v>1</v>
      </c>
      <c r="O270" s="8">
        <v>1</v>
      </c>
      <c r="P270" s="8">
        <v>14000</v>
      </c>
      <c r="Q270" s="8">
        <v>0</v>
      </c>
      <c r="R270" s="8">
        <v>0</v>
      </c>
    </row>
    <row r="271" spans="1:18" ht="20.100000000000001" customHeight="1" x14ac:dyDescent="0.15">
      <c r="A271" s="31" t="s">
        <v>732</v>
      </c>
      <c r="B271" s="31"/>
      <c r="C271" s="31"/>
      <c r="D271" s="31"/>
      <c r="E271" s="31"/>
      <c r="F271" s="13" t="s">
        <v>794</v>
      </c>
      <c r="G271" s="13" t="s">
        <v>52</v>
      </c>
      <c r="H271" s="13" t="s">
        <v>52</v>
      </c>
      <c r="I271" s="13" t="s">
        <v>52</v>
      </c>
      <c r="J271" s="13" t="s">
        <v>52</v>
      </c>
      <c r="K271" s="13" t="s">
        <v>52</v>
      </c>
      <c r="L271" s="13" t="s">
        <v>52</v>
      </c>
      <c r="M271" s="13" t="s">
        <v>52</v>
      </c>
      <c r="N271" s="13" t="s">
        <v>52</v>
      </c>
      <c r="O271" s="13" t="s">
        <v>52</v>
      </c>
      <c r="P271" s="11">
        <f>SUBTOTAL(9,P270:P270)</f>
        <v>14000</v>
      </c>
      <c r="Q271" s="11">
        <f>SUBTOTAL(9,Q270:Q270)</f>
        <v>0</v>
      </c>
      <c r="R271" s="11">
        <f>SUBTOTAL(9,R270:R270)</f>
        <v>0</v>
      </c>
    </row>
    <row r="272" spans="1:18" ht="39.950000000000003" customHeight="1" x14ac:dyDescent="0.15">
      <c r="A272" s="24" t="s">
        <v>946</v>
      </c>
      <c r="B272" s="24"/>
      <c r="C272" s="5"/>
      <c r="D272" s="5"/>
      <c r="E272" s="5" t="s">
        <v>796</v>
      </c>
      <c r="F272" s="5" t="s">
        <v>797</v>
      </c>
      <c r="G272" s="8">
        <v>1</v>
      </c>
      <c r="H272" s="8">
        <v>1</v>
      </c>
      <c r="I272" s="8">
        <v>1</v>
      </c>
      <c r="J272" s="8">
        <v>270000</v>
      </c>
      <c r="K272" s="8">
        <v>23000</v>
      </c>
      <c r="L272" s="8">
        <v>36152.339999999997</v>
      </c>
      <c r="M272" s="8">
        <v>1</v>
      </c>
      <c r="N272" s="8">
        <v>1</v>
      </c>
      <c r="O272" s="8">
        <v>1</v>
      </c>
      <c r="P272" s="8">
        <v>270000</v>
      </c>
      <c r="Q272" s="8">
        <v>23000</v>
      </c>
      <c r="R272" s="8">
        <v>36152.339999999997</v>
      </c>
    </row>
    <row r="273" spans="1:25" ht="39.950000000000003" customHeight="1" x14ac:dyDescent="0.15">
      <c r="A273" s="24" t="s">
        <v>947</v>
      </c>
      <c r="B273" s="24"/>
      <c r="C273" s="5"/>
      <c r="D273" s="5"/>
      <c r="E273" s="5" t="s">
        <v>796</v>
      </c>
      <c r="F273" s="5" t="s">
        <v>948</v>
      </c>
      <c r="G273" s="8">
        <v>1</v>
      </c>
      <c r="H273" s="8">
        <v>1</v>
      </c>
      <c r="I273" s="8">
        <v>1</v>
      </c>
      <c r="J273" s="8">
        <v>200000</v>
      </c>
      <c r="K273" s="8">
        <v>200000</v>
      </c>
      <c r="L273" s="8">
        <v>200000</v>
      </c>
      <c r="M273" s="8">
        <v>1</v>
      </c>
      <c r="N273" s="8">
        <v>1</v>
      </c>
      <c r="O273" s="8">
        <v>1</v>
      </c>
      <c r="P273" s="8">
        <v>200000</v>
      </c>
      <c r="Q273" s="8">
        <v>200000</v>
      </c>
      <c r="R273" s="8">
        <v>200000</v>
      </c>
    </row>
    <row r="274" spans="1:25" ht="20.100000000000001" customHeight="1" x14ac:dyDescent="0.15">
      <c r="A274" s="31" t="s">
        <v>732</v>
      </c>
      <c r="B274" s="31"/>
      <c r="C274" s="31"/>
      <c r="D274" s="31"/>
      <c r="E274" s="31"/>
      <c r="F274" s="13" t="s">
        <v>798</v>
      </c>
      <c r="G274" s="13" t="s">
        <v>52</v>
      </c>
      <c r="H274" s="13" t="s">
        <v>52</v>
      </c>
      <c r="I274" s="13" t="s">
        <v>52</v>
      </c>
      <c r="J274" s="13" t="s">
        <v>52</v>
      </c>
      <c r="K274" s="13" t="s">
        <v>52</v>
      </c>
      <c r="L274" s="13" t="s">
        <v>52</v>
      </c>
      <c r="M274" s="13" t="s">
        <v>52</v>
      </c>
      <c r="N274" s="13" t="s">
        <v>52</v>
      </c>
      <c r="O274" s="13" t="s">
        <v>52</v>
      </c>
      <c r="P274" s="11">
        <f>SUBTOTAL(9,P272:P273)</f>
        <v>470000</v>
      </c>
      <c r="Q274" s="11">
        <f>SUBTOTAL(9,Q272:Q273)</f>
        <v>223000</v>
      </c>
      <c r="R274" s="11">
        <f>SUBTOTAL(9,R272:R273)</f>
        <v>236152.34</v>
      </c>
    </row>
    <row r="275" spans="1:25" ht="39.950000000000003" customHeight="1" x14ac:dyDescent="0.15">
      <c r="A275" s="24" t="s">
        <v>949</v>
      </c>
      <c r="B275" s="24"/>
      <c r="C275" s="5"/>
      <c r="D275" s="5"/>
      <c r="E275" s="5" t="s">
        <v>800</v>
      </c>
      <c r="F275" s="5" t="s">
        <v>801</v>
      </c>
      <c r="G275" s="8">
        <v>1</v>
      </c>
      <c r="H275" s="8">
        <v>0</v>
      </c>
      <c r="I275" s="8">
        <v>0</v>
      </c>
      <c r="J275" s="8">
        <v>50000</v>
      </c>
      <c r="K275" s="8">
        <v>0</v>
      </c>
      <c r="L275" s="8">
        <v>0</v>
      </c>
      <c r="M275" s="8">
        <v>1</v>
      </c>
      <c r="N275" s="8">
        <v>1</v>
      </c>
      <c r="O275" s="8">
        <v>1</v>
      </c>
      <c r="P275" s="8">
        <v>50000</v>
      </c>
      <c r="Q275" s="8">
        <v>0</v>
      </c>
      <c r="R275" s="8">
        <v>0</v>
      </c>
    </row>
    <row r="276" spans="1:25" ht="60" customHeight="1" x14ac:dyDescent="0.15">
      <c r="A276" s="24" t="s">
        <v>950</v>
      </c>
      <c r="B276" s="24"/>
      <c r="C276" s="5"/>
      <c r="D276" s="5"/>
      <c r="E276" s="5" t="s">
        <v>800</v>
      </c>
      <c r="F276" s="5" t="s">
        <v>803</v>
      </c>
      <c r="G276" s="8">
        <v>35572</v>
      </c>
      <c r="H276" s="8">
        <v>0</v>
      </c>
      <c r="I276" s="8">
        <v>0</v>
      </c>
      <c r="J276" s="8">
        <v>40</v>
      </c>
      <c r="K276" s="8">
        <v>0</v>
      </c>
      <c r="L276" s="8">
        <v>0</v>
      </c>
      <c r="M276" s="8">
        <v>1</v>
      </c>
      <c r="N276" s="8">
        <v>1</v>
      </c>
      <c r="O276" s="8">
        <v>1</v>
      </c>
      <c r="P276" s="8">
        <v>1422880</v>
      </c>
      <c r="Q276" s="8">
        <v>0</v>
      </c>
      <c r="R276" s="8">
        <v>0</v>
      </c>
    </row>
    <row r="277" spans="1:25" ht="39.950000000000003" customHeight="1" x14ac:dyDescent="0.15">
      <c r="A277" s="24" t="s">
        <v>951</v>
      </c>
      <c r="B277" s="24"/>
      <c r="C277" s="5"/>
      <c r="D277" s="5"/>
      <c r="E277" s="5" t="s">
        <v>800</v>
      </c>
      <c r="F277" s="5" t="s">
        <v>952</v>
      </c>
      <c r="G277" s="8">
        <v>1</v>
      </c>
      <c r="H277" s="8">
        <v>1</v>
      </c>
      <c r="I277" s="8">
        <v>1</v>
      </c>
      <c r="J277" s="8">
        <v>253856.12</v>
      </c>
      <c r="K277" s="8">
        <v>253856.12</v>
      </c>
      <c r="L277" s="8">
        <v>253856.12</v>
      </c>
      <c r="M277" s="8">
        <v>1</v>
      </c>
      <c r="N277" s="8">
        <v>1</v>
      </c>
      <c r="O277" s="8">
        <v>1</v>
      </c>
      <c r="P277" s="8">
        <v>253856.12</v>
      </c>
      <c r="Q277" s="8">
        <v>253856.12</v>
      </c>
      <c r="R277" s="8">
        <v>253856.12</v>
      </c>
    </row>
    <row r="278" spans="1:25" ht="20.100000000000001" customHeight="1" x14ac:dyDescent="0.15">
      <c r="A278" s="31" t="s">
        <v>732</v>
      </c>
      <c r="B278" s="31"/>
      <c r="C278" s="31"/>
      <c r="D278" s="31"/>
      <c r="E278" s="31"/>
      <c r="F278" s="13" t="s">
        <v>804</v>
      </c>
      <c r="G278" s="13" t="s">
        <v>52</v>
      </c>
      <c r="H278" s="13" t="s">
        <v>52</v>
      </c>
      <c r="I278" s="13" t="s">
        <v>52</v>
      </c>
      <c r="J278" s="13" t="s">
        <v>52</v>
      </c>
      <c r="K278" s="13" t="s">
        <v>52</v>
      </c>
      <c r="L278" s="13" t="s">
        <v>52</v>
      </c>
      <c r="M278" s="13" t="s">
        <v>52</v>
      </c>
      <c r="N278" s="13" t="s">
        <v>52</v>
      </c>
      <c r="O278" s="13" t="s">
        <v>52</v>
      </c>
      <c r="P278" s="11">
        <f>SUBTOTAL(9,P275:P277)</f>
        <v>1726736.12</v>
      </c>
      <c r="Q278" s="11">
        <f>SUBTOTAL(9,Q275:Q277)</f>
        <v>253856.12</v>
      </c>
      <c r="R278" s="11">
        <f>SUBTOTAL(9,R275:R277)</f>
        <v>253856.12</v>
      </c>
    </row>
    <row r="279" spans="1:25" ht="39.950000000000003" customHeight="1" x14ac:dyDescent="0.15">
      <c r="A279" s="24" t="s">
        <v>953</v>
      </c>
      <c r="B279" s="24"/>
      <c r="C279" s="5"/>
      <c r="D279" s="5"/>
      <c r="E279" s="5" t="s">
        <v>806</v>
      </c>
      <c r="F279" s="5" t="s">
        <v>807</v>
      </c>
      <c r="G279" s="8">
        <v>1</v>
      </c>
      <c r="H279" s="8">
        <v>1</v>
      </c>
      <c r="I279" s="8">
        <v>1</v>
      </c>
      <c r="J279" s="8">
        <v>175003</v>
      </c>
      <c r="K279" s="8">
        <v>77021.98</v>
      </c>
      <c r="L279" s="8">
        <v>63869.64</v>
      </c>
      <c r="M279" s="8">
        <v>1</v>
      </c>
      <c r="N279" s="8">
        <v>1</v>
      </c>
      <c r="O279" s="8">
        <v>1</v>
      </c>
      <c r="P279" s="8">
        <v>175003</v>
      </c>
      <c r="Q279" s="8">
        <v>77021.98</v>
      </c>
      <c r="R279" s="8">
        <v>63869.64</v>
      </c>
    </row>
    <row r="280" spans="1:25" ht="20.100000000000001" customHeight="1" x14ac:dyDescent="0.15">
      <c r="A280" s="31" t="s">
        <v>732</v>
      </c>
      <c r="B280" s="31"/>
      <c r="C280" s="31"/>
      <c r="D280" s="31"/>
      <c r="E280" s="31"/>
      <c r="F280" s="13" t="s">
        <v>808</v>
      </c>
      <c r="G280" s="13" t="s">
        <v>52</v>
      </c>
      <c r="H280" s="13" t="s">
        <v>52</v>
      </c>
      <c r="I280" s="13" t="s">
        <v>52</v>
      </c>
      <c r="J280" s="13" t="s">
        <v>52</v>
      </c>
      <c r="K280" s="13" t="s">
        <v>52</v>
      </c>
      <c r="L280" s="13" t="s">
        <v>52</v>
      </c>
      <c r="M280" s="13" t="s">
        <v>52</v>
      </c>
      <c r="N280" s="13" t="s">
        <v>52</v>
      </c>
      <c r="O280" s="13" t="s">
        <v>52</v>
      </c>
      <c r="P280" s="11">
        <f>SUBTOTAL(9,P279:P279)</f>
        <v>175003</v>
      </c>
      <c r="Q280" s="11">
        <f>SUBTOTAL(9,Q279:Q279)</f>
        <v>77021.98</v>
      </c>
      <c r="R280" s="11">
        <f>SUBTOTAL(9,R279:R279)</f>
        <v>63869.64</v>
      </c>
    </row>
    <row r="281" spans="1:25" ht="39.950000000000003" customHeight="1" x14ac:dyDescent="0.15">
      <c r="A281" s="24" t="s">
        <v>954</v>
      </c>
      <c r="B281" s="24"/>
      <c r="C281" s="5"/>
      <c r="D281" s="5"/>
      <c r="E281" s="5" t="s">
        <v>810</v>
      </c>
      <c r="F281" s="5" t="s">
        <v>811</v>
      </c>
      <c r="G281" s="8">
        <v>1</v>
      </c>
      <c r="H281" s="8">
        <v>0</v>
      </c>
      <c r="I281" s="8">
        <v>0</v>
      </c>
      <c r="J281" s="8">
        <v>494367.45</v>
      </c>
      <c r="K281" s="8">
        <v>0</v>
      </c>
      <c r="L281" s="8">
        <v>0</v>
      </c>
      <c r="M281" s="8">
        <v>1</v>
      </c>
      <c r="N281" s="8">
        <v>1</v>
      </c>
      <c r="O281" s="8">
        <v>1</v>
      </c>
      <c r="P281" s="8">
        <v>494367.45</v>
      </c>
      <c r="Q281" s="8">
        <v>0</v>
      </c>
      <c r="R281" s="8">
        <v>0</v>
      </c>
    </row>
    <row r="282" spans="1:25" ht="20.100000000000001" customHeight="1" x14ac:dyDescent="0.15">
      <c r="A282" s="31" t="s">
        <v>732</v>
      </c>
      <c r="B282" s="31"/>
      <c r="C282" s="31"/>
      <c r="D282" s="31"/>
      <c r="E282" s="31"/>
      <c r="F282" s="13" t="s">
        <v>812</v>
      </c>
      <c r="G282" s="13" t="s">
        <v>52</v>
      </c>
      <c r="H282" s="13" t="s">
        <v>52</v>
      </c>
      <c r="I282" s="13" t="s">
        <v>52</v>
      </c>
      <c r="J282" s="13" t="s">
        <v>52</v>
      </c>
      <c r="K282" s="13" t="s">
        <v>52</v>
      </c>
      <c r="L282" s="13" t="s">
        <v>52</v>
      </c>
      <c r="M282" s="13" t="s">
        <v>52</v>
      </c>
      <c r="N282" s="13" t="s">
        <v>52</v>
      </c>
      <c r="O282" s="13" t="s">
        <v>52</v>
      </c>
      <c r="P282" s="11">
        <f>SUBTOTAL(9,P281:P281)</f>
        <v>494367.45</v>
      </c>
      <c r="Q282" s="11">
        <f>SUBTOTAL(9,Q281:Q281)</f>
        <v>0</v>
      </c>
      <c r="R282" s="11">
        <f>SUBTOTAL(9,R281:R281)</f>
        <v>0</v>
      </c>
    </row>
    <row r="283" spans="1:25" ht="50.1" customHeight="1" x14ac:dyDescent="0.15">
      <c r="A283" s="33" t="s">
        <v>566</v>
      </c>
      <c r="B283" s="33"/>
      <c r="C283" s="33"/>
      <c r="D283" s="33"/>
      <c r="E283" s="33"/>
      <c r="F283" s="13" t="s">
        <v>808</v>
      </c>
      <c r="G283" s="13" t="s">
        <v>52</v>
      </c>
      <c r="H283" s="13" t="s">
        <v>52</v>
      </c>
      <c r="I283" s="13" t="s">
        <v>52</v>
      </c>
      <c r="J283" s="13" t="s">
        <v>52</v>
      </c>
      <c r="K283" s="13" t="s">
        <v>52</v>
      </c>
      <c r="L283" s="13" t="s">
        <v>52</v>
      </c>
      <c r="M283" s="13" t="s">
        <v>52</v>
      </c>
      <c r="N283" s="13" t="s">
        <v>52</v>
      </c>
      <c r="O283" s="13" t="s">
        <v>52</v>
      </c>
      <c r="P283" s="11">
        <f>SUBTOTAL(9,P234:P282)</f>
        <v>9136361.2299999986</v>
      </c>
      <c r="Q283" s="11">
        <f>SUBTOTAL(9,Q234:Q282)</f>
        <v>5874187.7000000002</v>
      </c>
      <c r="R283" s="11">
        <f>SUBTOTAL(9,R234:R282)</f>
        <v>5874187.6999999993</v>
      </c>
    </row>
    <row r="284" spans="1:25" ht="9.9499999999999993" customHeight="1" x14ac:dyDescent="0.15"/>
    <row r="285" spans="1:25" ht="45" customHeight="1" x14ac:dyDescent="0.15">
      <c r="A285" s="28" t="s">
        <v>526</v>
      </c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</row>
    <row r="286" spans="1:25" ht="9.9499999999999993" customHeight="1" x14ac:dyDescent="0.15"/>
    <row r="287" spans="1:25" ht="45" customHeight="1" x14ac:dyDescent="0.15">
      <c r="A287" s="23" t="s">
        <v>32</v>
      </c>
      <c r="B287" s="23"/>
      <c r="C287" s="23" t="s">
        <v>33</v>
      </c>
      <c r="D287" s="23" t="s">
        <v>36</v>
      </c>
      <c r="E287" s="23"/>
      <c r="F287" s="23"/>
    </row>
    <row r="288" spans="1:25" ht="45" customHeight="1" x14ac:dyDescent="0.15">
      <c r="A288" s="23"/>
      <c r="B288" s="29"/>
      <c r="C288" s="23"/>
      <c r="D288" s="5" t="s">
        <v>372</v>
      </c>
      <c r="E288" s="5" t="s">
        <v>373</v>
      </c>
      <c r="F288" s="5" t="s">
        <v>374</v>
      </c>
    </row>
    <row r="289" spans="1:6" ht="20.100000000000001" customHeight="1" x14ac:dyDescent="0.15">
      <c r="A289" s="23" t="s">
        <v>268</v>
      </c>
      <c r="B289" s="23"/>
      <c r="C289" s="5" t="s">
        <v>375</v>
      </c>
      <c r="D289" s="5" t="s">
        <v>376</v>
      </c>
      <c r="E289" s="5" t="s">
        <v>377</v>
      </c>
      <c r="F289" s="5" t="s">
        <v>378</v>
      </c>
    </row>
    <row r="290" spans="1:6" ht="20.100000000000001" customHeight="1" x14ac:dyDescent="0.15">
      <c r="A290" s="24" t="s">
        <v>528</v>
      </c>
      <c r="B290" s="24"/>
      <c r="C290" s="5" t="s">
        <v>41</v>
      </c>
      <c r="D290" s="8">
        <v>2589551.58</v>
      </c>
      <c r="E290" s="8">
        <v>1347000</v>
      </c>
      <c r="F290" s="8">
        <v>1347000</v>
      </c>
    </row>
    <row r="291" spans="1:6" ht="20.100000000000001" customHeight="1" x14ac:dyDescent="0.15">
      <c r="A291" s="24" t="s">
        <v>527</v>
      </c>
      <c r="B291" s="24"/>
      <c r="C291" s="5" t="s">
        <v>44</v>
      </c>
      <c r="D291" s="8">
        <v>1422880</v>
      </c>
      <c r="E291" s="8">
        <v>0</v>
      </c>
      <c r="F291" s="8">
        <v>0</v>
      </c>
    </row>
    <row r="292" spans="1:6" ht="20.100000000000001" customHeight="1" x14ac:dyDescent="0.15">
      <c r="A292" s="24" t="s">
        <v>529</v>
      </c>
      <c r="B292" s="24"/>
      <c r="C292" s="5" t="s">
        <v>395</v>
      </c>
      <c r="D292" s="8">
        <v>5123929.6500000004</v>
      </c>
      <c r="E292" s="8">
        <v>4527187.7</v>
      </c>
      <c r="F292" s="8">
        <v>4527187.7</v>
      </c>
    </row>
  </sheetData>
  <sheetProtection password="8610" sheet="1" objects="1" scenarios="1"/>
  <mergeCells count="164">
    <mergeCell ref="A289:B289"/>
    <mergeCell ref="A290:B290"/>
    <mergeCell ref="A291:B291"/>
    <mergeCell ref="A292:B292"/>
    <mergeCell ref="A283:E283"/>
    <mergeCell ref="A285:Y285"/>
    <mergeCell ref="A287:B288"/>
    <mergeCell ref="C287:C288"/>
    <mergeCell ref="D287:F287"/>
    <mergeCell ref="A278:E278"/>
    <mergeCell ref="A279:B279"/>
    <mergeCell ref="A280:E280"/>
    <mergeCell ref="A281:B281"/>
    <mergeCell ref="A282:E282"/>
    <mergeCell ref="A273:B273"/>
    <mergeCell ref="A274:E274"/>
    <mergeCell ref="A275:B275"/>
    <mergeCell ref="A276:B276"/>
    <mergeCell ref="A277:B277"/>
    <mergeCell ref="A268:B268"/>
    <mergeCell ref="A269:E269"/>
    <mergeCell ref="A270:B270"/>
    <mergeCell ref="A271:E271"/>
    <mergeCell ref="A272:B272"/>
    <mergeCell ref="A263:B263"/>
    <mergeCell ref="A264:B264"/>
    <mergeCell ref="A265:B265"/>
    <mergeCell ref="A266:B266"/>
    <mergeCell ref="A267:B267"/>
    <mergeCell ref="A258:E258"/>
    <mergeCell ref="A259:B259"/>
    <mergeCell ref="A260:B260"/>
    <mergeCell ref="A261:B261"/>
    <mergeCell ref="A262:B262"/>
    <mergeCell ref="A253:B253"/>
    <mergeCell ref="A254:B254"/>
    <mergeCell ref="A255:B255"/>
    <mergeCell ref="A256:B256"/>
    <mergeCell ref="A257:B257"/>
    <mergeCell ref="A248:B248"/>
    <mergeCell ref="A249:B249"/>
    <mergeCell ref="A250:B250"/>
    <mergeCell ref="A251:B251"/>
    <mergeCell ref="A252:B252"/>
    <mergeCell ref="A243:B243"/>
    <mergeCell ref="A244:E244"/>
    <mergeCell ref="A245:B245"/>
    <mergeCell ref="A246:B246"/>
    <mergeCell ref="A247:B247"/>
    <mergeCell ref="A238:B238"/>
    <mergeCell ref="A239:B239"/>
    <mergeCell ref="A240:B240"/>
    <mergeCell ref="A241:B241"/>
    <mergeCell ref="A242:B242"/>
    <mergeCell ref="A233:B233"/>
    <mergeCell ref="A234:B234"/>
    <mergeCell ref="A235:E235"/>
    <mergeCell ref="A236:B236"/>
    <mergeCell ref="A237:E237"/>
    <mergeCell ref="A229:Y229"/>
    <mergeCell ref="A231:B232"/>
    <mergeCell ref="C231:C232"/>
    <mergeCell ref="D231:D232"/>
    <mergeCell ref="E231:E232"/>
    <mergeCell ref="F231:F232"/>
    <mergeCell ref="G231:I231"/>
    <mergeCell ref="J231:L231"/>
    <mergeCell ref="M231:O231"/>
    <mergeCell ref="P231:R231"/>
    <mergeCell ref="A178:A181"/>
    <mergeCell ref="B178:M178"/>
    <mergeCell ref="B179:M179"/>
    <mergeCell ref="B180:E180"/>
    <mergeCell ref="F180:I180"/>
    <mergeCell ref="J180:M180"/>
    <mergeCell ref="A126:A130"/>
    <mergeCell ref="B126:Q126"/>
    <mergeCell ref="B127:E127"/>
    <mergeCell ref="F127:Q128"/>
    <mergeCell ref="B128:E128"/>
    <mergeCell ref="B129:E129"/>
    <mergeCell ref="F129:I129"/>
    <mergeCell ref="J129:M129"/>
    <mergeCell ref="N129:Q129"/>
    <mergeCell ref="A72:F72"/>
    <mergeCell ref="A74:A78"/>
    <mergeCell ref="B74:Y74"/>
    <mergeCell ref="B75:Y75"/>
    <mergeCell ref="B76:M76"/>
    <mergeCell ref="N76:Y76"/>
    <mergeCell ref="B77:E77"/>
    <mergeCell ref="F77:I77"/>
    <mergeCell ref="J77:M77"/>
    <mergeCell ref="N77:Q77"/>
    <mergeCell ref="R77:U77"/>
    <mergeCell ref="V77:Y77"/>
    <mergeCell ref="A67:F67"/>
    <mergeCell ref="A68:B68"/>
    <mergeCell ref="A69:F69"/>
    <mergeCell ref="A70:B70"/>
    <mergeCell ref="A71:F71"/>
    <mergeCell ref="A62:F62"/>
    <mergeCell ref="A63:B63"/>
    <mergeCell ref="A64:F64"/>
    <mergeCell ref="A65:B65"/>
    <mergeCell ref="A66:B66"/>
    <mergeCell ref="A57:B57"/>
    <mergeCell ref="A58:B58"/>
    <mergeCell ref="A59:B59"/>
    <mergeCell ref="A60:F60"/>
    <mergeCell ref="A61:B61"/>
    <mergeCell ref="A52:B52"/>
    <mergeCell ref="A53:B53"/>
    <mergeCell ref="A54:B54"/>
    <mergeCell ref="A55:B55"/>
    <mergeCell ref="A56:B56"/>
    <mergeCell ref="A47:B47"/>
    <mergeCell ref="A48:B48"/>
    <mergeCell ref="A49:F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955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359</v>
      </c>
    </row>
    <row r="4" spans="1:16" ht="30" customHeight="1" x14ac:dyDescent="0.15">
      <c r="A4" s="20" t="s">
        <v>360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361</v>
      </c>
      <c r="P5" s="5" t="s">
        <v>362</v>
      </c>
    </row>
    <row r="6" spans="1:16" ht="30" customHeight="1" x14ac:dyDescent="0.15">
      <c r="O6" s="12" t="s">
        <v>363</v>
      </c>
      <c r="P6" s="5" t="s">
        <v>364</v>
      </c>
    </row>
    <row r="7" spans="1:16" ht="60" customHeight="1" x14ac:dyDescent="0.15">
      <c r="A7" s="3" t="s">
        <v>365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366</v>
      </c>
      <c r="P7" s="5" t="s">
        <v>367</v>
      </c>
    </row>
    <row r="8" spans="1:16" ht="30" customHeight="1" x14ac:dyDescent="0.15">
      <c r="A8" s="3" t="s">
        <v>368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369</v>
      </c>
      <c r="B9" s="26" t="s">
        <v>370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956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372</v>
      </c>
      <c r="E14" s="5" t="s">
        <v>373</v>
      </c>
      <c r="F14" s="5" t="s">
        <v>374</v>
      </c>
    </row>
    <row r="15" spans="1:16" ht="20.100000000000001" customHeight="1" x14ac:dyDescent="0.15">
      <c r="A15" s="23" t="s">
        <v>268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 x14ac:dyDescent="0.15">
      <c r="A16" s="24" t="s">
        <v>379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381</v>
      </c>
      <c r="B17" s="24"/>
      <c r="C17" s="5" t="s">
        <v>382</v>
      </c>
      <c r="D17" s="8">
        <v>0</v>
      </c>
      <c r="E17" s="8">
        <v>0</v>
      </c>
      <c r="F17" s="8">
        <v>0</v>
      </c>
    </row>
    <row r="18" spans="1:16" ht="60" customHeight="1" x14ac:dyDescent="0.15">
      <c r="A18" s="24" t="s">
        <v>957</v>
      </c>
      <c r="B18" s="24"/>
      <c r="C18" s="5" t="s">
        <v>384</v>
      </c>
      <c r="D18" s="8">
        <v>5321931.87</v>
      </c>
      <c r="E18" s="8">
        <v>0</v>
      </c>
      <c r="F18" s="8">
        <v>0</v>
      </c>
    </row>
    <row r="19" spans="1:16" ht="39.950000000000003" customHeight="1" x14ac:dyDescent="0.15">
      <c r="A19" s="24" t="s">
        <v>385</v>
      </c>
      <c r="B19" s="24"/>
      <c r="C19" s="5" t="s">
        <v>386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387</v>
      </c>
      <c r="B20" s="24"/>
      <c r="C20" s="5" t="s">
        <v>388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958</v>
      </c>
      <c r="B21" s="24"/>
      <c r="C21" s="5" t="s">
        <v>390</v>
      </c>
      <c r="D21" s="8">
        <f>D16-D17+D18-D19-D20</f>
        <v>5321931.87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959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372</v>
      </c>
      <c r="E26" s="5" t="s">
        <v>373</v>
      </c>
      <c r="F26" s="5" t="s">
        <v>374</v>
      </c>
    </row>
    <row r="27" spans="1:16" ht="20.100000000000001" customHeight="1" x14ac:dyDescent="0.15">
      <c r="A27" s="23" t="s">
        <v>268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39.950000000000003" customHeight="1" x14ac:dyDescent="0.15">
      <c r="A28" s="24" t="s">
        <v>960</v>
      </c>
      <c r="B28" s="24"/>
      <c r="C28" s="5" t="s">
        <v>41</v>
      </c>
      <c r="D28" s="8">
        <v>5321931.87</v>
      </c>
      <c r="E28" s="8">
        <v>0</v>
      </c>
      <c r="F28" s="8">
        <v>0</v>
      </c>
    </row>
    <row r="29" spans="1:16" ht="50.1" customHeight="1" x14ac:dyDescent="0.15">
      <c r="A29" s="24" t="s">
        <v>402</v>
      </c>
      <c r="B29" s="24"/>
      <c r="C29" s="5" t="s">
        <v>390</v>
      </c>
      <c r="D29" s="8">
        <f>SUM(D28:D28)</f>
        <v>5321931.87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8" t="s">
        <v>961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9.9499999999999993" customHeight="1" x14ac:dyDescent="0.15"/>
    <row r="33" spans="1:16" ht="45" customHeight="1" x14ac:dyDescent="0.15">
      <c r="A33" s="23" t="s">
        <v>509</v>
      </c>
      <c r="B33" s="23"/>
      <c r="C33" s="23" t="s">
        <v>33</v>
      </c>
      <c r="D33" s="23" t="s">
        <v>962</v>
      </c>
      <c r="E33" s="23" t="s">
        <v>372</v>
      </c>
      <c r="F33" s="23"/>
      <c r="G33" s="23"/>
      <c r="H33" s="23"/>
      <c r="I33" s="23" t="s">
        <v>664</v>
      </c>
      <c r="J33" s="23"/>
      <c r="K33" s="23"/>
      <c r="L33" s="23"/>
      <c r="M33" s="23" t="s">
        <v>665</v>
      </c>
      <c r="N33" s="23"/>
      <c r="O33" s="23"/>
      <c r="P33" s="23"/>
    </row>
    <row r="34" spans="1:16" ht="45" customHeight="1" x14ac:dyDescent="0.15">
      <c r="A34" s="23"/>
      <c r="B34" s="29"/>
      <c r="C34" s="23"/>
      <c r="D34" s="23"/>
      <c r="E34" s="5" t="s">
        <v>626</v>
      </c>
      <c r="F34" s="5" t="s">
        <v>963</v>
      </c>
      <c r="G34" s="5" t="s">
        <v>964</v>
      </c>
      <c r="H34" s="5" t="s">
        <v>512</v>
      </c>
      <c r="I34" s="5" t="s">
        <v>626</v>
      </c>
      <c r="J34" s="5" t="s">
        <v>963</v>
      </c>
      <c r="K34" s="5" t="s">
        <v>964</v>
      </c>
      <c r="L34" s="5" t="s">
        <v>512</v>
      </c>
      <c r="M34" s="5" t="s">
        <v>626</v>
      </c>
      <c r="N34" s="5" t="s">
        <v>963</v>
      </c>
      <c r="O34" s="5" t="s">
        <v>964</v>
      </c>
      <c r="P34" s="5" t="s">
        <v>512</v>
      </c>
    </row>
    <row r="35" spans="1:16" ht="20.100000000000001" customHeight="1" x14ac:dyDescent="0.15">
      <c r="A35" s="23" t="s">
        <v>268</v>
      </c>
      <c r="B35" s="23"/>
      <c r="C35" s="5" t="s">
        <v>375</v>
      </c>
      <c r="D35" s="5" t="s">
        <v>376</v>
      </c>
      <c r="E35" s="5" t="s">
        <v>377</v>
      </c>
      <c r="F35" s="5" t="s">
        <v>378</v>
      </c>
      <c r="G35" s="5" t="s">
        <v>415</v>
      </c>
      <c r="H35" s="5" t="s">
        <v>416</v>
      </c>
      <c r="I35" s="5" t="s">
        <v>417</v>
      </c>
      <c r="J35" s="5" t="s">
        <v>418</v>
      </c>
      <c r="K35" s="5" t="s">
        <v>513</v>
      </c>
      <c r="L35" s="5" t="s">
        <v>514</v>
      </c>
      <c r="M35" s="5" t="s">
        <v>596</v>
      </c>
      <c r="N35" s="5" t="s">
        <v>597</v>
      </c>
      <c r="O35" s="5" t="s">
        <v>606</v>
      </c>
      <c r="P35" s="5" t="s">
        <v>822</v>
      </c>
    </row>
    <row r="36" spans="1:16" ht="39.950000000000003" customHeight="1" x14ac:dyDescent="0.15">
      <c r="A36" s="24" t="s">
        <v>965</v>
      </c>
      <c r="B36" s="24"/>
      <c r="C36" s="5" t="s">
        <v>41</v>
      </c>
      <c r="D36" s="5"/>
      <c r="E36" s="8">
        <v>5321931.87</v>
      </c>
      <c r="F36" s="8">
        <v>0</v>
      </c>
      <c r="G36" s="8">
        <v>1</v>
      </c>
      <c r="H36" s="8">
        <v>5321931.87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6" ht="50.1" customHeight="1" x14ac:dyDescent="0.15">
      <c r="A37" s="24" t="s">
        <v>402</v>
      </c>
      <c r="B37" s="24"/>
      <c r="C37" s="5" t="s">
        <v>390</v>
      </c>
      <c r="D37" s="5" t="s">
        <v>52</v>
      </c>
      <c r="E37" s="5" t="s">
        <v>52</v>
      </c>
      <c r="F37" s="5" t="s">
        <v>52</v>
      </c>
      <c r="G37" s="5" t="s">
        <v>52</v>
      </c>
      <c r="H37" s="8">
        <f>SUM(H36:H36)</f>
        <v>5321931.87</v>
      </c>
      <c r="I37" s="5" t="s">
        <v>52</v>
      </c>
      <c r="J37" s="5" t="s">
        <v>52</v>
      </c>
      <c r="K37" s="5" t="s">
        <v>52</v>
      </c>
      <c r="L37" s="8">
        <f>SUM(L36:L36)</f>
        <v>0</v>
      </c>
      <c r="M37" s="5" t="s">
        <v>52</v>
      </c>
      <c r="N37" s="5" t="s">
        <v>52</v>
      </c>
      <c r="O37" s="5" t="s">
        <v>52</v>
      </c>
      <c r="P37" s="8">
        <f>SUM(P36:P36)</f>
        <v>0</v>
      </c>
    </row>
    <row r="38" spans="1:16" ht="9.9499999999999993" customHeight="1" x14ac:dyDescent="0.15"/>
    <row r="39" spans="1:16" ht="45" customHeight="1" x14ac:dyDescent="0.15">
      <c r="A39" s="28" t="s">
        <v>654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9.9499999999999993" customHeight="1" x14ac:dyDescent="0.15"/>
    <row r="41" spans="1:16" ht="45" customHeight="1" x14ac:dyDescent="0.15">
      <c r="A41" s="23" t="s">
        <v>32</v>
      </c>
      <c r="B41" s="23"/>
      <c r="C41" s="23" t="s">
        <v>521</v>
      </c>
      <c r="D41" s="23" t="s">
        <v>33</v>
      </c>
      <c r="E41" s="23" t="s">
        <v>36</v>
      </c>
      <c r="F41" s="23"/>
      <c r="G41" s="23"/>
    </row>
    <row r="42" spans="1:16" ht="45" customHeight="1" x14ac:dyDescent="0.15">
      <c r="A42" s="23"/>
      <c r="B42" s="29"/>
      <c r="C42" s="23"/>
      <c r="D42" s="23"/>
      <c r="E42" s="5" t="s">
        <v>372</v>
      </c>
      <c r="F42" s="5" t="s">
        <v>373</v>
      </c>
      <c r="G42" s="5" t="s">
        <v>374</v>
      </c>
    </row>
    <row r="43" spans="1:16" ht="20.100000000000001" customHeight="1" x14ac:dyDescent="0.15">
      <c r="A43" s="23" t="s">
        <v>268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415</v>
      </c>
    </row>
    <row r="44" spans="1:16" ht="60" customHeight="1" x14ac:dyDescent="0.15">
      <c r="A44" s="24" t="s">
        <v>966</v>
      </c>
      <c r="B44" s="24"/>
      <c r="C44" s="5" t="s">
        <v>967</v>
      </c>
      <c r="D44" s="5" t="s">
        <v>41</v>
      </c>
      <c r="E44" s="8">
        <v>5321931.87</v>
      </c>
      <c r="F44" s="8">
        <v>0</v>
      </c>
      <c r="G44" s="8">
        <v>0</v>
      </c>
    </row>
    <row r="45" spans="1:16" ht="9.9499999999999993" customHeight="1" x14ac:dyDescent="0.15"/>
    <row r="46" spans="1:16" ht="45" customHeight="1" x14ac:dyDescent="0.15">
      <c r="A46" s="28" t="s">
        <v>526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ht="9.9499999999999993" customHeight="1" x14ac:dyDescent="0.15"/>
    <row r="48" spans="1:16" ht="45" customHeight="1" x14ac:dyDescent="0.15">
      <c r="A48" s="23" t="s">
        <v>32</v>
      </c>
      <c r="B48" s="23"/>
      <c r="C48" s="23" t="s">
        <v>33</v>
      </c>
      <c r="D48" s="23" t="s">
        <v>36</v>
      </c>
      <c r="E48" s="23"/>
      <c r="F48" s="23"/>
    </row>
    <row r="49" spans="1:6" ht="45" customHeight="1" x14ac:dyDescent="0.15">
      <c r="A49" s="23"/>
      <c r="B49" s="29"/>
      <c r="C49" s="23"/>
      <c r="D49" s="5" t="s">
        <v>372</v>
      </c>
      <c r="E49" s="5" t="s">
        <v>373</v>
      </c>
      <c r="F49" s="5" t="s">
        <v>374</v>
      </c>
    </row>
    <row r="50" spans="1:6" ht="20.100000000000001" customHeight="1" x14ac:dyDescent="0.15">
      <c r="A50" s="23" t="s">
        <v>268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</row>
    <row r="51" spans="1:6" ht="20.100000000000001" customHeight="1" x14ac:dyDescent="0.15">
      <c r="A51" s="24" t="s">
        <v>527</v>
      </c>
      <c r="B51" s="24"/>
      <c r="C51" s="5" t="s">
        <v>41</v>
      </c>
      <c r="D51" s="8">
        <v>5321931.87</v>
      </c>
      <c r="E51" s="8">
        <v>0</v>
      </c>
      <c r="F51" s="8">
        <v>0</v>
      </c>
    </row>
  </sheetData>
  <sheetProtection password="8610" sheet="1" objects="1" scenarios="1"/>
  <mergeCells count="46">
    <mergeCell ref="A50:B50"/>
    <mergeCell ref="A51:B51"/>
    <mergeCell ref="A43:B43"/>
    <mergeCell ref="A44:B44"/>
    <mergeCell ref="A46:P46"/>
    <mergeCell ref="A48:B49"/>
    <mergeCell ref="C48:C49"/>
    <mergeCell ref="D48:F48"/>
    <mergeCell ref="A35:B35"/>
    <mergeCell ref="A36:B36"/>
    <mergeCell ref="A37:B37"/>
    <mergeCell ref="A39:P39"/>
    <mergeCell ref="A41:B42"/>
    <mergeCell ref="C41:C42"/>
    <mergeCell ref="D41:D42"/>
    <mergeCell ref="E41:G41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Обоснования доходов</vt:lpstr>
      <vt:lpstr>Протокол изменений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2023-09-21T13:03:31Z</dcterms:created>
  <dcterms:modified xsi:type="dcterms:W3CDTF">2023-09-21T13:03:31Z</dcterms:modified>
</cp:coreProperties>
</file>